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SSR documents\Course plans\Physics\"/>
    </mc:Choice>
  </mc:AlternateContent>
  <bookViews>
    <workbookView xWindow="0" yWindow="0" windowWidth="20370" windowHeight="7080"/>
  </bookViews>
  <sheets>
    <sheet name="course plan" sheetId="1" r:id="rId1"/>
    <sheet name="Rubrics" sheetId="3" r:id="rId2"/>
    <sheet name="CO-PO Matrix" sheetId="2" r:id="rId3"/>
    <sheet name="CO attainment" sheetId="5" r:id="rId4"/>
  </sheet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T16" i="5" l="1"/>
  <c r="S7" i="5"/>
  <c r="T7" i="5" s="1"/>
  <c r="T18" i="5" s="1"/>
  <c r="Q8" i="5"/>
  <c r="R8" i="5" s="1"/>
  <c r="Q9" i="5"/>
  <c r="R9" i="5" s="1"/>
  <c r="Q10" i="5"/>
  <c r="R10" i="5" s="1"/>
  <c r="Q11" i="5"/>
  <c r="R11" i="5" s="1"/>
  <c r="Q12" i="5"/>
  <c r="R12" i="5" s="1"/>
  <c r="Q13" i="5"/>
  <c r="R13" i="5" s="1"/>
  <c r="Q14" i="5"/>
  <c r="R14" i="5" s="1"/>
  <c r="Q15" i="5"/>
  <c r="R15" i="5" s="1"/>
  <c r="Q16" i="5"/>
  <c r="R16" i="5" s="1"/>
  <c r="Q7" i="5"/>
  <c r="R7" i="5" s="1"/>
  <c r="O8" i="5"/>
  <c r="P8" i="5" s="1"/>
  <c r="O9" i="5"/>
  <c r="O10" i="5"/>
  <c r="P10" i="5" s="1"/>
  <c r="O11" i="5"/>
  <c r="P11" i="5" s="1"/>
  <c r="O12" i="5"/>
  <c r="P12" i="5" s="1"/>
  <c r="O13" i="5"/>
  <c r="O14" i="5"/>
  <c r="P14" i="5" s="1"/>
  <c r="O15" i="5"/>
  <c r="P15" i="5" s="1"/>
  <c r="O16" i="5"/>
  <c r="P16" i="5" s="1"/>
  <c r="O7" i="5"/>
  <c r="P7" i="5" s="1"/>
  <c r="M8" i="5"/>
  <c r="M18" i="5" s="1"/>
  <c r="M9" i="5"/>
  <c r="N9" i="5" s="1"/>
  <c r="M10" i="5"/>
  <c r="M11" i="5"/>
  <c r="M12" i="5"/>
  <c r="N12" i="5" s="1"/>
  <c r="M13" i="5"/>
  <c r="N13" i="5" s="1"/>
  <c r="M14" i="5"/>
  <c r="M15" i="5"/>
  <c r="M16" i="5"/>
  <c r="U16" i="5" s="1"/>
  <c r="V16" i="5" s="1"/>
  <c r="M7" i="5"/>
  <c r="S16" i="5"/>
  <c r="S15" i="5"/>
  <c r="T15" i="5" s="1"/>
  <c r="S14" i="5"/>
  <c r="T14" i="5" s="1"/>
  <c r="S13" i="5"/>
  <c r="T13" i="5" s="1"/>
  <c r="S12" i="5"/>
  <c r="T12" i="5" s="1"/>
  <c r="S11" i="5"/>
  <c r="T11" i="5" s="1"/>
  <c r="S10" i="5"/>
  <c r="T10" i="5" s="1"/>
  <c r="S9" i="5"/>
  <c r="T9" i="5" s="1"/>
  <c r="S8" i="5"/>
  <c r="T8" i="5" s="1"/>
  <c r="R18" i="5" l="1"/>
  <c r="U14" i="5"/>
  <c r="V14" i="5" s="1"/>
  <c r="N16" i="5"/>
  <c r="O18" i="5"/>
  <c r="S18" i="5"/>
  <c r="U7" i="5"/>
  <c r="Q18" i="5"/>
  <c r="U15" i="5"/>
  <c r="V15" i="5" s="1"/>
  <c r="N15" i="5"/>
  <c r="N14" i="5"/>
  <c r="U13" i="5"/>
  <c r="V13" i="5" s="1"/>
  <c r="P13" i="5"/>
  <c r="U12" i="5"/>
  <c r="V12" i="5" s="1"/>
  <c r="U11" i="5"/>
  <c r="V11" i="5" s="1"/>
  <c r="N11" i="5"/>
  <c r="U10" i="5"/>
  <c r="V10" i="5" s="1"/>
  <c r="N10" i="5"/>
  <c r="U9" i="5"/>
  <c r="V9" i="5" s="1"/>
  <c r="P9" i="5"/>
  <c r="P18" i="5" s="1"/>
  <c r="U8" i="5"/>
  <c r="V8" i="5" s="1"/>
  <c r="N8" i="5"/>
  <c r="N7" i="5"/>
  <c r="V7" i="5" l="1"/>
  <c r="V18" i="5" s="1"/>
  <c r="U18" i="5"/>
  <c r="N18" i="5"/>
</calcChain>
</file>

<file path=xl/sharedStrings.xml><?xml version="1.0" encoding="utf-8"?>
<sst xmlns="http://schemas.openxmlformats.org/spreadsheetml/2006/main" count="195" uniqueCount="163">
  <si>
    <t>COURSE PLAN</t>
  </si>
  <si>
    <t>Course:</t>
  </si>
  <si>
    <t>Course Code:</t>
  </si>
  <si>
    <t>Teacher In-charge:</t>
  </si>
  <si>
    <t>Programme</t>
  </si>
  <si>
    <t>Department</t>
  </si>
  <si>
    <t xml:space="preserve"> Department of  Physics</t>
  </si>
  <si>
    <t>Course Outcome</t>
  </si>
  <si>
    <t>Module</t>
  </si>
  <si>
    <t>Days/Hours</t>
  </si>
  <si>
    <t>Sub Topics</t>
  </si>
  <si>
    <t>Taught, Practiced &amp; Assessed</t>
  </si>
  <si>
    <t>Method of Assessment/Learning Activities</t>
  </si>
  <si>
    <t>Reference</t>
  </si>
  <si>
    <t>Learning Activity</t>
  </si>
  <si>
    <t>Individual / Group</t>
  </si>
  <si>
    <t>Mesures Points</t>
  </si>
  <si>
    <t>Remark</t>
  </si>
  <si>
    <t>LA 1</t>
  </si>
  <si>
    <t>LA 2</t>
  </si>
  <si>
    <t>Individual</t>
  </si>
  <si>
    <t>LA 3</t>
  </si>
  <si>
    <t>`</t>
  </si>
  <si>
    <t xml:space="preserve">Module I
</t>
  </si>
  <si>
    <t>Module II</t>
  </si>
  <si>
    <t xml:space="preserve">          Content,    no . Problems attempted                                                </t>
  </si>
  <si>
    <t>CO1</t>
  </si>
  <si>
    <t>CO2</t>
  </si>
  <si>
    <t>Credit: 3</t>
  </si>
  <si>
    <t>Instructional Hrs-54</t>
  </si>
  <si>
    <t>stimulatedemission, Einstein relations, Population inversion- Active medium-Pumping,</t>
  </si>
  <si>
    <t>PH5CRT06</t>
  </si>
  <si>
    <t>CLASSICAL AND QUANTUM MECHANICS</t>
  </si>
  <si>
    <t>Lagrangian and Hamiltonian Formulations of Classical Mechanics</t>
  </si>
  <si>
    <t>Constraints, degrees of freedom, generalized co-ordinates, principle of virtual work, D’Alembert’s principle, Lagrange’s equations(no derivation required), Application of Lagrangian (Linear Harmonic oscillator, Planetary motion and Simple Pendulum only), Hamilton’s Canonical equations of motion, Advantages of Hamilton’s method, Applications of Hamilton’s method (Linear Harmonic oscillator and Simple pendulum only).Hamilton’s Principle. Derivation of Lagrange’s equation from Hamilton’s Principle.</t>
  </si>
  <si>
    <t>Classical Mechanics by J.C. Upadhyaya-Chapter 2 &amp; 3.  Classical Mechanics by G. Aruldhas</t>
  </si>
  <si>
    <t>Historical development and origin of quantum theory</t>
  </si>
  <si>
    <t>Failure of classical physics- Black Body radiation-Planck’s radiation law, Photoelectric effect-Einstein’s explanation, Compton effect, Bohr’s correspondence principle-Wave particle Dualism, Dual nature of matter- De Broglie hypothesis, Davisson-Germer Experiment, De Broglie waves, Wave packet, Group and phase velocities</t>
  </si>
  <si>
    <t>A Textbook of Quantum Mechanics- G Aruldhas-Chapter 1.    Concepts of Modern Physics-  Arthur Beiser- Chapter 1-3</t>
  </si>
  <si>
    <t>CO3</t>
  </si>
  <si>
    <t>CO4</t>
  </si>
  <si>
    <t>General Formalism of Quantum Mechanics</t>
  </si>
  <si>
    <t xml:space="preserve">Content,    no . Problems attempted                                                </t>
  </si>
  <si>
    <t>Eigen functions and eigen values- Hermitian operator- Postulates of Quantum Mechanics- wave function, Operators, Expectation value, uncertainty relation (Position, momentum uncertainty).</t>
  </si>
  <si>
    <t>A Textbook of Quantum Mechanics- G Aruldhas-Chapter 3 and 8</t>
  </si>
  <si>
    <t>Schrödinger equation and its applications</t>
  </si>
  <si>
    <t>Time dependent Schrödinger equation- interpretation of wave function, Probability density, Probability current density, Ehrenfest theorem- Extension to three dimensions- Time independent Schrödinger equation- Stationary states- Admissibility conditions of wave function-general properties of one dimensional Schrödinger equation, particle in a box, orthogonality of wave function.</t>
  </si>
  <si>
    <t>A Textbook of Quantum Mechanics- G Aruldhas.   Concepts of Modern Physics-  Arthur Beiser- Chapter 1-3</t>
  </si>
  <si>
    <t>Assignment 10  problems</t>
  </si>
  <si>
    <t>Learning activity NO:</t>
  </si>
  <si>
    <t>Dr. Jincy Devasia and Dr. Prince Thomas</t>
  </si>
  <si>
    <t>appraise the need of Lagrangian and Hamiltonian formalism over Newtonian formalism</t>
  </si>
  <si>
    <t xml:space="preserve">understand the limitations of classical physics and the development/origin of quantum theory </t>
  </si>
  <si>
    <t>realise the concept behind wave – particle duality, wave functions, uncertainty principle and the development of Schrodinger equation.</t>
  </si>
  <si>
    <t>Expert Evaluation</t>
  </si>
  <si>
    <t>Programme Outcome</t>
  </si>
  <si>
    <t>PSO1</t>
  </si>
  <si>
    <t>PSO2</t>
  </si>
  <si>
    <t>PSO3</t>
  </si>
  <si>
    <t>PSO4</t>
  </si>
  <si>
    <t>PSO5</t>
  </si>
  <si>
    <t>PSO6</t>
  </si>
  <si>
    <t>Acronym</t>
  </si>
  <si>
    <t>Outcome</t>
  </si>
  <si>
    <t>Create a base in understanding physics concepts and its applications in diverse fields of Physics.</t>
  </si>
  <si>
    <t>Develop the ability to carry out scientific experiments, analyze results based on measurements taken and draw conclusions.</t>
  </si>
  <si>
    <t>Proficiency in computational and programming skillswhich is a must need in a scientific career.</t>
  </si>
  <si>
    <t>Develop problem-solving skill by applying appropriate solving methods to arrive at the correct solution.</t>
  </si>
  <si>
    <t>Examine how mathematical theories are used in explaining physical principles.</t>
  </si>
  <si>
    <t>Develop skills to communicate scientific results both orally and written.</t>
  </si>
  <si>
    <t>To appraise the need of Lagrangian and Hamiltonian formalism over Newtonian formalism</t>
  </si>
  <si>
    <t xml:space="preserve">Tounderstand the limitations of classical physics and the development/origin of quantum theory </t>
  </si>
  <si>
    <t>To realise the concept behind wave – particle duality, wave functions, uncertainty principle and the development of Schrodinger equation.</t>
  </si>
  <si>
    <t>Todevelop mathematical insights to quantum theoriesand apply Schrodinger equation to different quantum mechanical systems</t>
  </si>
  <si>
    <t>18PH602</t>
  </si>
  <si>
    <t>ANANDU SASANKAN</t>
  </si>
  <si>
    <t>18PH603</t>
  </si>
  <si>
    <t>BIJILYMOL JOHN</t>
  </si>
  <si>
    <t>18PH604</t>
  </si>
  <si>
    <t>CHIPPY JAYAMON</t>
  </si>
  <si>
    <t>18PH605</t>
  </si>
  <si>
    <t>DEVIKA MURALI</t>
  </si>
  <si>
    <t>18PH606</t>
  </si>
  <si>
    <t>JESWIN JOY</t>
  </si>
  <si>
    <t>18PH607</t>
  </si>
  <si>
    <t>JOE P THOMSON</t>
  </si>
  <si>
    <t>18PH608</t>
  </si>
  <si>
    <t>KARUNA MARGERET MATHEW</t>
  </si>
  <si>
    <t>18PH609</t>
  </si>
  <si>
    <t>MEENU BENNY</t>
  </si>
  <si>
    <t>18PH610</t>
  </si>
  <si>
    <t>NANDHU K SURENDRAN</t>
  </si>
  <si>
    <t>18PH611</t>
  </si>
  <si>
    <t>NITHYAMOL MATHEWS</t>
  </si>
  <si>
    <t>Semester V</t>
  </si>
  <si>
    <t xml:space="preserve">B.Sc. Physics Programme (Model – I) </t>
  </si>
  <si>
    <r>
      <rPr>
        <b/>
        <sz val="12"/>
        <color rgb="FF000000"/>
        <rFont val="Times New Roman"/>
        <family val="1"/>
      </rPr>
      <t>The learners will be able to</t>
    </r>
    <r>
      <rPr>
        <sz val="12"/>
        <color rgb="FF000000"/>
        <rFont val="Times New Roman"/>
        <family val="1"/>
      </rPr>
      <t xml:space="preserve"> </t>
    </r>
  </si>
  <si>
    <t xml:space="preserve">LA1: An activity to prepare a poster to compare Hamiltonian, Lagrangian and Newton formalisms of mechanics </t>
  </si>
  <si>
    <t xml:space="preserve">Content,    conceptual understanding,                                                               Creativity to make the poster, broad reading                             </t>
  </si>
  <si>
    <t xml:space="preserve">Reamrks </t>
  </si>
  <si>
    <t>Assignment on the topic-'Three failues of classical physics'</t>
  </si>
  <si>
    <t>Relevance of the Content, Conceptual understanding,   organisation of the content,   books and articles referred</t>
  </si>
  <si>
    <t>LA3: Assignment 10  problems</t>
  </si>
  <si>
    <t>develop mathematical insights to quantum theories and apply Schrodinger equation to different quantum mechanical systems</t>
  </si>
  <si>
    <r>
      <rPr>
        <sz val="11"/>
        <color rgb="FF000000"/>
        <rFont val="Times New Roman"/>
        <family val="1"/>
      </rPr>
      <t>To be submitted before starting of  next module</t>
    </r>
    <r>
      <rPr>
        <b/>
        <sz val="11"/>
        <color rgb="FF000000"/>
        <rFont val="Times New Roman"/>
        <family val="1"/>
      </rPr>
      <t xml:space="preserve"> </t>
    </r>
  </si>
  <si>
    <r>
      <rPr>
        <sz val="11"/>
        <color rgb="FF000000"/>
        <rFont val="Times New Roman"/>
        <family val="1"/>
      </rPr>
      <t>To be submitted before starting of  next topic</t>
    </r>
    <r>
      <rPr>
        <b/>
        <sz val="11"/>
        <color rgb="FF000000"/>
        <rFont val="Times New Roman"/>
        <family val="1"/>
      </rPr>
      <t xml:space="preserve"> </t>
    </r>
  </si>
  <si>
    <r>
      <rPr>
        <sz val="11"/>
        <color rgb="FF000000"/>
        <rFont val="Times New Roman"/>
        <family val="1"/>
      </rPr>
      <t>To be submitted before  end of the module</t>
    </r>
    <r>
      <rPr>
        <b/>
        <sz val="11"/>
        <color rgb="FF000000"/>
        <rFont val="Times New Roman"/>
        <family val="1"/>
      </rPr>
      <t xml:space="preserve"> </t>
    </r>
  </si>
  <si>
    <t>Scales</t>
  </si>
  <si>
    <t>5 score</t>
  </si>
  <si>
    <t xml:space="preserve">To be submitted Before starting of  next module </t>
  </si>
  <si>
    <r>
      <t xml:space="preserve"> </t>
    </r>
    <r>
      <rPr>
        <sz val="12"/>
        <color theme="1"/>
        <rFont val="Times New Roman"/>
        <family val="1"/>
      </rPr>
      <t>Assignment -report</t>
    </r>
  </si>
  <si>
    <t>LA 4</t>
  </si>
  <si>
    <t>To be submitted before starting next module</t>
  </si>
  <si>
    <t xml:space="preserve">                                                                                                                      100% -5 , 75% -4 , 50% and    above -3  25% &amp; above -2  </t>
  </si>
  <si>
    <t>To be submitted before the end of the module</t>
  </si>
  <si>
    <t xml:space="preserve"> An activity to prepare a poster to compare Hamiltonian, Lagrangian and Newton formalisms of mechanics </t>
  </si>
  <si>
    <t xml:space="preserve">Content =&gt;
                                                                                                                                                                                                                                                                                                                                                                                                            Broad reading =&gt;                                                                                                                                                                                                                                                                                                                                                                                                                           
                                                                                                                                                                                                                                                                                                                                                                              Submission of assignment on time=&gt;   </t>
  </si>
  <si>
    <t>10 score</t>
  </si>
  <si>
    <t xml:space="preserve">Content =&gt;
                                                                                                                                                                                                                                                                                                                                                                                                            Broad reading =&gt;                                                                                                                                                                                                                                                                                                                                                                                                                           
                                                                                                                                                                                                                                                                                                                                                                              Submission of assignment on time=&gt;  </t>
  </si>
  <si>
    <t xml:space="preserve">  Very Clear: 4, Clear 3, Modereate 2, Need to Improve 1
 Very good: 4, good 3, Modereate 2, Need to Improve 1  
                                                                                                                                         On time -2,  Delayed -1    
</t>
  </si>
  <si>
    <t xml:space="preserve">  Very Clear: 4, Clear 3, Modereate 2, Need to Improve 1
      Very good: 4, good 3, Modereate 2, Need to Improve 1  
                                                                                                                                         On time -2,  Delayed -1                                                                                                                 </t>
  </si>
  <si>
    <t xml:space="preserve">To be submitted before starting of  next topic </t>
  </si>
  <si>
    <t xml:space="preserve">                                                                                                                                                                                                                                  100% -5 , 75% -4 , 50% and    above -3  25% &amp; above -2  </t>
  </si>
  <si>
    <t>LA4: Assignment 10 problems</t>
  </si>
  <si>
    <t>Assignment 10 problems</t>
  </si>
  <si>
    <t>__</t>
  </si>
  <si>
    <t>Henry Baker College,  Melukavu</t>
  </si>
  <si>
    <t>Score Sheet for Evaluation of COs</t>
  </si>
  <si>
    <t>Sl. No.</t>
  </si>
  <si>
    <t>Enrolment id</t>
  </si>
  <si>
    <t>Name of Student</t>
  </si>
  <si>
    <t xml:space="preserve">CO1 </t>
  </si>
  <si>
    <t>Total CO1</t>
  </si>
  <si>
    <t>CO1%</t>
  </si>
  <si>
    <t>Total CO2</t>
  </si>
  <si>
    <t>CO2%</t>
  </si>
  <si>
    <t>Total CO3</t>
  </si>
  <si>
    <t>CO3%</t>
  </si>
  <si>
    <t>Total CO4</t>
  </si>
  <si>
    <t>CO4%</t>
  </si>
  <si>
    <t>Grand Total: 50</t>
  </si>
  <si>
    <t>Grand Total%</t>
  </si>
  <si>
    <t>Test(5)</t>
  </si>
  <si>
    <t>LA (5)</t>
  </si>
  <si>
    <t>Test  (5)</t>
  </si>
  <si>
    <t>Average CO1</t>
  </si>
  <si>
    <t>Average CO1%</t>
  </si>
  <si>
    <t>Average CO2</t>
  </si>
  <si>
    <t>Average CO2%</t>
  </si>
  <si>
    <t>Average CO3</t>
  </si>
  <si>
    <t>Average CO3%</t>
  </si>
  <si>
    <t>Average CO4</t>
  </si>
  <si>
    <r>
      <t>Average CO4</t>
    </r>
    <r>
      <rPr>
        <b/>
        <strike/>
        <sz val="10"/>
        <color theme="1"/>
        <rFont val="Calibri"/>
        <family val="2"/>
        <scheme val="minor"/>
      </rPr>
      <t>%</t>
    </r>
  </si>
  <si>
    <t>Average Grand Total</t>
  </si>
  <si>
    <t>Average Grand Total%</t>
  </si>
  <si>
    <t>LA (10)</t>
  </si>
  <si>
    <t>LA    (10)</t>
  </si>
  <si>
    <t xml:space="preserve">Name of Course: CLASSICAL AND QUANTUM MECHANICS                                                                                                         Year:   2020-21              Programme:  Bsc physics                                   Sem:V                     Max. Marks: 50 </t>
  </si>
  <si>
    <t>LA2: Assignment on the topic-'Three failures of classical physics'</t>
  </si>
  <si>
    <t>Module III</t>
  </si>
  <si>
    <t>Course Outcome - Programme Specific Outcome Mapping Matrix</t>
  </si>
  <si>
    <t>Rubrics</t>
  </si>
  <si>
    <t>Mesurment Scale for Learning Activity</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</si>
</sst>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Calibri"/>
      <family val="2"/>
      <scheme val="minor"/>
    </font>
    <font>
      <b/>
      <sz val="11"/>
      <color theme="1"/>
      <name val="Calibri"/>
      <family val="2"/>
      <scheme val="minor"/>
    </font>
    <font>
      <b/>
      <sz val="12"/>
      <color rgb="FF000000"/>
      <name val="Times New Roman"/>
      <family val="1"/>
    </font>
    <font>
      <sz val="12"/>
      <color rgb="FF000000"/>
      <name val="Times New Roman"/>
      <family val="1"/>
    </font>
    <font>
      <b/>
      <sz val="12"/>
      <name val="Times New Roman"/>
      <family val="1"/>
    </font>
    <font>
      <b/>
      <u/>
      <sz val="12"/>
      <color rgb="FF000000"/>
      <name val="Times New Roman"/>
      <family val="1"/>
    </font>
    <font>
      <b/>
      <sz val="11"/>
      <color rgb="FF000000"/>
      <name val="Times New Roman"/>
      <family val="1"/>
    </font>
    <font>
      <sz val="11"/>
      <color rgb="FF000000"/>
      <name val="Times New Roman"/>
      <family val="1"/>
    </font>
    <font>
      <b/>
      <sz val="11"/>
      <color theme="1"/>
      <name val="Times New Roman"/>
      <family val="1"/>
    </font>
    <font>
      <sz val="12"/>
      <color theme="1"/>
      <name val="Times New Roman"/>
      <family val="1"/>
    </font>
    <font>
      <b/>
      <sz val="12"/>
      <color theme="1"/>
      <name val="Times New Roman"/>
      <family val="1"/>
    </font>
    <font>
      <sz val="11"/>
      <color theme="1"/>
      <name val="Times New Roman"/>
      <family val="1"/>
    </font>
    <font>
      <sz val="12"/>
      <name val="Times New Roman"/>
      <family val="1"/>
    </font>
    <font>
      <sz val="11"/>
      <color theme="0"/>
      <name val="Calibri"/>
      <family val="2"/>
      <scheme val="minor"/>
    </font>
    <font>
      <b/>
      <sz val="20"/>
      <color rgb="FF000000"/>
      <name val="Times New Roman"/>
      <family val="1"/>
    </font>
    <font>
      <b/>
      <sz val="12"/>
      <color theme="0"/>
      <name val="Times New Roman"/>
      <family val="1"/>
    </font>
    <font>
      <b/>
      <sz val="16"/>
      <color theme="1"/>
      <name val="Times New Roman"/>
      <family val="1"/>
    </font>
    <font>
      <sz val="14"/>
      <color theme="1"/>
      <name val="Calibri"/>
      <family val="2"/>
      <scheme val="minor"/>
    </font>
    <font>
      <b/>
      <sz val="10"/>
      <color theme="1"/>
      <name val="Calibri"/>
      <family val="2"/>
      <scheme val="minor"/>
    </font>
    <font>
      <b/>
      <strike/>
      <sz val="10"/>
      <color theme="1"/>
      <name val="Calibri"/>
      <family val="2"/>
      <scheme val="minor"/>
    </font>
    <font>
      <sz val="10"/>
      <color theme="1"/>
      <name val="Calibri"/>
      <family val="2"/>
      <scheme val="minor"/>
    </font>
  </fonts>
  <fills count="21">
    <fill>
      <patternFill patternType="none"/>
    </fill>
    <fill>
      <patternFill patternType="gray125"/>
    </fill>
    <fill>
      <patternFill patternType="solid">
        <fgColor rgb="FFBCD6EE"/>
        <bgColor rgb="FF000000"/>
      </patternFill>
    </fill>
    <fill>
      <patternFill patternType="solid">
        <fgColor rgb="FF9CC3E6"/>
        <bgColor rgb="FF000000"/>
      </patternFill>
    </fill>
    <fill>
      <patternFill patternType="solid">
        <fgColor theme="5" tint="0.39997558519241921"/>
        <bgColor indexed="64"/>
      </patternFill>
    </fill>
    <fill>
      <patternFill patternType="solid">
        <fgColor theme="0"/>
        <bgColor rgb="FF000000"/>
      </patternFill>
    </fill>
    <fill>
      <patternFill patternType="solid">
        <fgColor rgb="FF92D050"/>
        <bgColor indexed="64"/>
      </patternFill>
    </fill>
    <fill>
      <patternFill patternType="solid">
        <fgColor theme="0"/>
        <bgColor rgb="FFF7CAAC"/>
      </patternFill>
    </fill>
    <fill>
      <patternFill patternType="solid">
        <fgColor theme="5" tint="0.39997558519241921"/>
        <bgColor rgb="FF000000"/>
      </patternFill>
    </fill>
    <fill>
      <patternFill patternType="solid">
        <fgColor theme="5" tint="0.39997558519241921"/>
        <bgColor rgb="FFFFFFFF"/>
      </patternFill>
    </fill>
    <fill>
      <patternFill patternType="solid">
        <fgColor theme="3" tint="0.79998168889431442"/>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rgb="FFBCD6EE"/>
        <bgColor rgb="FFF7CAAC"/>
      </patternFill>
    </fill>
    <fill>
      <patternFill patternType="solid">
        <fgColor theme="5" tint="0.59999389629810485"/>
        <bgColor rgb="FF000000"/>
      </patternFill>
    </fill>
    <fill>
      <patternFill patternType="solid">
        <fgColor theme="5" tint="0.59999389629810485"/>
        <bgColor indexed="64"/>
      </patternFill>
    </fill>
    <fill>
      <patternFill patternType="solid">
        <fgColor theme="5" tint="0.79998168889431442"/>
        <bgColor indexed="64"/>
      </patternFill>
    </fill>
    <fill>
      <patternFill patternType="solid">
        <fgColor theme="3" tint="0.59999389629810485"/>
        <bgColor rgb="FF000000"/>
      </patternFill>
    </fill>
    <fill>
      <patternFill patternType="solid">
        <fgColor theme="3" tint="0.59999389629810485"/>
        <bgColor rgb="FFF7CAAC"/>
      </patternFill>
    </fill>
    <fill>
      <patternFill patternType="solid">
        <fgColor theme="3" tint="0.59999389629810485"/>
        <bgColor indexed="64"/>
      </patternFill>
    </fill>
  </fills>
  <borders count="15">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206">
    <xf numFmtId="0" fontId="0" fillId="0" borderId="0" xfId="0"/>
    <xf numFmtId="0" fontId="6" fillId="0" borderId="6" xfId="0" applyFont="1" applyBorder="1" applyAlignment="1">
      <alignment horizontal="center" vertical="center" wrapText="1"/>
    </xf>
    <xf numFmtId="0" fontId="6" fillId="2" borderId="5"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0" fillId="0" borderId="0" xfId="0" applyAlignment="1">
      <alignment vertical="top"/>
    </xf>
    <xf numFmtId="0" fontId="6" fillId="0" borderId="6" xfId="0" applyFont="1" applyBorder="1" applyAlignment="1">
      <alignment horizontal="left" vertical="center" textRotation="90" wrapText="1"/>
    </xf>
    <xf numFmtId="0" fontId="0" fillId="0" borderId="0" xfId="0" applyAlignment="1">
      <alignment horizontal="center"/>
    </xf>
    <xf numFmtId="0" fontId="6" fillId="0" borderId="12" xfId="0" applyFont="1" applyBorder="1" applyAlignment="1">
      <alignment horizontal="center" vertical="center" wrapText="1"/>
    </xf>
    <xf numFmtId="0" fontId="6" fillId="0" borderId="6" xfId="0" applyFont="1" applyBorder="1" applyAlignment="1">
      <alignment horizontal="center" vertical="center" textRotation="90" wrapText="1"/>
    </xf>
    <xf numFmtId="0" fontId="6" fillId="0" borderId="12" xfId="0" applyFont="1" applyBorder="1" applyAlignment="1">
      <alignment horizontal="center" vertical="center" textRotation="90" wrapText="1"/>
    </xf>
    <xf numFmtId="0" fontId="6" fillId="5" borderId="5" xfId="0" applyFont="1" applyFill="1" applyBorder="1" applyAlignment="1">
      <alignment horizontal="center" vertical="center" wrapText="1"/>
    </xf>
    <xf numFmtId="0" fontId="6" fillId="0" borderId="7" xfId="0" applyFont="1" applyBorder="1" applyAlignment="1">
      <alignment horizontal="center" vertical="center" wrapText="1"/>
    </xf>
    <xf numFmtId="0" fontId="7" fillId="0" borderId="5" xfId="0" applyFont="1" applyBorder="1" applyAlignment="1">
      <alignment vertical="center" wrapText="1"/>
    </xf>
    <xf numFmtId="0" fontId="7" fillId="0" borderId="7" xfId="0" applyFont="1" applyBorder="1" applyAlignment="1">
      <alignment vertical="center" wrapText="1"/>
    </xf>
    <xf numFmtId="0" fontId="7" fillId="0" borderId="2" xfId="0" applyFont="1" applyBorder="1" applyAlignment="1">
      <alignment vertical="center" wrapText="1"/>
    </xf>
    <xf numFmtId="0" fontId="6" fillId="0" borderId="5" xfId="0" applyFont="1" applyBorder="1" applyAlignment="1">
      <alignment horizontal="center" vertical="center" textRotation="90" wrapText="1"/>
    </xf>
    <xf numFmtId="0" fontId="2" fillId="5" borderId="2" xfId="0" applyFont="1" applyFill="1" applyBorder="1" applyAlignment="1">
      <alignment horizontal="left" vertical="top"/>
    </xf>
    <xf numFmtId="0" fontId="2" fillId="5" borderId="0" xfId="0" applyFont="1" applyFill="1" applyBorder="1" applyAlignment="1">
      <alignment horizontal="left" vertical="top"/>
    </xf>
    <xf numFmtId="0" fontId="3" fillId="5" borderId="0" xfId="0" applyFont="1" applyFill="1" applyBorder="1" applyAlignment="1">
      <alignment horizontal="left" vertical="top"/>
    </xf>
    <xf numFmtId="0" fontId="3" fillId="7" borderId="0" xfId="0" applyFont="1" applyFill="1" applyBorder="1" applyAlignment="1">
      <alignment horizontal="left" vertical="top"/>
    </xf>
    <xf numFmtId="1" fontId="3" fillId="7" borderId="0" xfId="0" applyNumberFormat="1" applyFont="1" applyFill="1" applyBorder="1" applyAlignment="1">
      <alignment horizontal="left" vertical="top"/>
    </xf>
    <xf numFmtId="0" fontId="3" fillId="7" borderId="0" xfId="0" applyFont="1" applyFill="1" applyBorder="1" applyAlignment="1">
      <alignment horizontal="left"/>
    </xf>
    <xf numFmtId="0" fontId="4" fillId="7" borderId="2" xfId="0" applyFont="1" applyFill="1" applyBorder="1" applyAlignment="1">
      <alignment horizontal="left" vertical="top"/>
    </xf>
    <xf numFmtId="0" fontId="2" fillId="7" borderId="0" xfId="0" applyFont="1" applyFill="1" applyBorder="1" applyAlignment="1">
      <alignment horizontal="left" vertical="top"/>
    </xf>
    <xf numFmtId="0" fontId="4" fillId="7" borderId="0" xfId="0" applyFont="1" applyFill="1" applyBorder="1" applyAlignment="1">
      <alignment horizontal="left"/>
    </xf>
    <xf numFmtId="0" fontId="2" fillId="7" borderId="0" xfId="0" applyFont="1" applyFill="1" applyBorder="1" applyAlignment="1">
      <alignment horizontal="left"/>
    </xf>
    <xf numFmtId="0" fontId="3" fillId="7" borderId="0" xfId="0" applyFont="1" applyFill="1" applyBorder="1" applyAlignment="1">
      <alignment horizontal="left" vertical="center"/>
    </xf>
    <xf numFmtId="0" fontId="6" fillId="6" borderId="12" xfId="0" applyFont="1" applyFill="1" applyBorder="1" applyAlignment="1">
      <alignment horizontal="left" vertical="center" textRotation="90" wrapText="1"/>
    </xf>
    <xf numFmtId="0" fontId="6" fillId="6" borderId="12" xfId="0" applyFont="1" applyFill="1" applyBorder="1" applyAlignment="1">
      <alignment horizontal="center" vertical="center" textRotation="90" wrapText="1"/>
    </xf>
    <xf numFmtId="0" fontId="6" fillId="6" borderId="6" xfId="0" applyFont="1" applyFill="1" applyBorder="1" applyAlignment="1">
      <alignment horizontal="center" vertical="center" wrapText="1"/>
    </xf>
    <xf numFmtId="0" fontId="7" fillId="6" borderId="6" xfId="0" applyNumberFormat="1" applyFont="1" applyFill="1" applyBorder="1" applyAlignment="1">
      <alignment horizontal="left" vertical="top" wrapText="1"/>
    </xf>
    <xf numFmtId="0" fontId="7" fillId="6" borderId="1" xfId="0" applyFont="1" applyFill="1" applyBorder="1" applyAlignment="1">
      <alignment horizontal="left" vertical="top" wrapText="1"/>
    </xf>
    <xf numFmtId="0" fontId="7" fillId="6" borderId="5" xfId="0" applyFont="1" applyFill="1" applyBorder="1" applyAlignment="1">
      <alignment vertical="center" wrapText="1"/>
    </xf>
    <xf numFmtId="0" fontId="7" fillId="6" borderId="5" xfId="0" applyFont="1" applyFill="1" applyBorder="1" applyAlignment="1">
      <alignment horizontal="left" vertical="top" wrapText="1"/>
    </xf>
    <xf numFmtId="0" fontId="7" fillId="6" borderId="6" xfId="0" applyFont="1" applyFill="1" applyBorder="1" applyAlignment="1">
      <alignment horizontal="left" vertical="top" wrapText="1"/>
    </xf>
    <xf numFmtId="0" fontId="6" fillId="6" borderId="6" xfId="0" applyFont="1" applyFill="1" applyBorder="1" applyAlignment="1">
      <alignment horizontal="left" vertical="top" wrapText="1"/>
    </xf>
    <xf numFmtId="0" fontId="6" fillId="6" borderId="5" xfId="0" applyFont="1" applyFill="1" applyBorder="1" applyAlignment="1">
      <alignment horizontal="center" vertical="center" wrapText="1"/>
    </xf>
    <xf numFmtId="0" fontId="7" fillId="6" borderId="5" xfId="0" applyFont="1" applyFill="1" applyBorder="1" applyAlignment="1">
      <alignment horizontal="left" vertical="center" wrapText="1"/>
    </xf>
    <xf numFmtId="0" fontId="7" fillId="6" borderId="5" xfId="0" applyFont="1" applyFill="1" applyBorder="1" applyAlignment="1">
      <alignment horizontal="center" vertical="center" wrapText="1"/>
    </xf>
    <xf numFmtId="0" fontId="6" fillId="6" borderId="5" xfId="0" applyFont="1" applyFill="1" applyBorder="1" applyAlignment="1">
      <alignment vertical="center" wrapText="1"/>
    </xf>
    <xf numFmtId="0" fontId="7" fillId="6" borderId="5" xfId="0" applyFont="1" applyFill="1" applyBorder="1" applyAlignment="1">
      <alignment horizontal="center" vertical="top" wrapText="1"/>
    </xf>
    <xf numFmtId="0" fontId="2" fillId="8" borderId="0" xfId="0" applyFont="1" applyFill="1" applyBorder="1" applyAlignment="1">
      <alignment vertical="center"/>
    </xf>
    <xf numFmtId="0" fontId="3" fillId="9" borderId="0" xfId="0" applyFont="1" applyFill="1" applyBorder="1" applyAlignment="1"/>
    <xf numFmtId="0" fontId="3" fillId="7" borderId="0" xfId="0" applyFont="1" applyFill="1" applyBorder="1" applyAlignment="1"/>
    <xf numFmtId="0" fontId="3" fillId="5" borderId="0" xfId="0" applyFont="1" applyFill="1" applyBorder="1" applyAlignment="1"/>
    <xf numFmtId="0" fontId="3" fillId="5" borderId="0" xfId="0" applyFont="1" applyFill="1" applyBorder="1" applyAlignment="1">
      <alignment horizontal="left"/>
    </xf>
    <xf numFmtId="0" fontId="7" fillId="0" borderId="5" xfId="0" applyFont="1" applyBorder="1" applyAlignment="1">
      <alignment horizontal="center" vertical="center" wrapText="1"/>
    </xf>
    <xf numFmtId="0" fontId="9" fillId="4" borderId="0" xfId="0" applyFont="1" applyFill="1"/>
    <xf numFmtId="0" fontId="10" fillId="0" borderId="0" xfId="0" applyFont="1" applyFill="1" applyBorder="1" applyAlignment="1">
      <alignment horizontal="center" vertical="center"/>
    </xf>
    <xf numFmtId="0" fontId="9" fillId="0" borderId="0" xfId="0" applyFont="1"/>
    <xf numFmtId="0" fontId="9" fillId="0" borderId="0" xfId="0" applyFont="1" applyAlignment="1">
      <alignment horizontal="center"/>
    </xf>
    <xf numFmtId="0" fontId="10" fillId="11" borderId="5" xfId="0" applyFont="1" applyFill="1" applyBorder="1" applyAlignment="1">
      <alignment horizontal="center" vertical="center"/>
    </xf>
    <xf numFmtId="0" fontId="10" fillId="11" borderId="9" xfId="0" applyFont="1" applyFill="1" applyBorder="1" applyAlignment="1">
      <alignment horizontal="center" vertical="center"/>
    </xf>
    <xf numFmtId="0" fontId="10" fillId="0" borderId="5" xfId="0" applyFont="1" applyBorder="1" applyAlignment="1">
      <alignment horizontal="center" vertical="center" wrapText="1"/>
    </xf>
    <xf numFmtId="0" fontId="10" fillId="0" borderId="5" xfId="0" applyFont="1" applyBorder="1" applyAlignment="1">
      <alignment horizontal="center" wrapText="1"/>
    </xf>
    <xf numFmtId="0" fontId="9" fillId="12" borderId="5"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5" xfId="0" applyFont="1" applyBorder="1" applyAlignment="1">
      <alignment horizontal="center" vertical="center" wrapText="1"/>
    </xf>
    <xf numFmtId="0" fontId="9" fillId="13" borderId="5" xfId="0" applyFont="1" applyFill="1" applyBorder="1" applyAlignment="1">
      <alignment horizontal="justify" vertical="center"/>
    </xf>
    <xf numFmtId="0" fontId="9" fillId="0" borderId="0" xfId="0" applyFont="1" applyAlignment="1">
      <alignment vertical="center"/>
    </xf>
    <xf numFmtId="0" fontId="9" fillId="12" borderId="9" xfId="0" applyFont="1" applyFill="1" applyBorder="1" applyAlignment="1">
      <alignment horizontal="center" vertical="center"/>
    </xf>
    <xf numFmtId="0" fontId="1" fillId="0" borderId="0" xfId="0" applyFont="1"/>
    <xf numFmtId="0" fontId="9" fillId="0" borderId="0" xfId="0" applyFont="1" applyFill="1" applyBorder="1"/>
    <xf numFmtId="0" fontId="9" fillId="0" borderId="0" xfId="0" applyFont="1" applyAlignment="1">
      <alignment horizontal="center" vertical="center" wrapText="1"/>
    </xf>
    <xf numFmtId="0" fontId="9" fillId="0" borderId="0" xfId="0" applyFont="1" applyAlignment="1">
      <alignment horizontal="justify" wrapText="1"/>
    </xf>
    <xf numFmtId="0" fontId="8" fillId="0" borderId="0" xfId="0" applyFont="1" applyAlignment="1"/>
    <xf numFmtId="0" fontId="9" fillId="0" borderId="5" xfId="0" applyFont="1" applyBorder="1" applyAlignment="1">
      <alignment wrapText="1"/>
    </xf>
    <xf numFmtId="0" fontId="8" fillId="0" borderId="0" xfId="0" applyFont="1"/>
    <xf numFmtId="0" fontId="9" fillId="0" borderId="0" xfId="0" applyFont="1" applyFill="1" applyBorder="1" applyAlignment="1">
      <alignment vertical="center"/>
    </xf>
    <xf numFmtId="0" fontId="3" fillId="14" borderId="5" xfId="0" applyFont="1" applyFill="1" applyBorder="1" applyAlignment="1">
      <alignment horizontal="left"/>
    </xf>
    <xf numFmtId="0" fontId="9" fillId="0" borderId="0" xfId="0" applyFont="1" applyAlignment="1">
      <alignment wrapText="1"/>
    </xf>
    <xf numFmtId="0" fontId="11" fillId="0" borderId="5" xfId="0" applyFont="1" applyBorder="1" applyAlignment="1">
      <alignment horizontal="center"/>
    </xf>
    <xf numFmtId="0" fontId="11" fillId="4" borderId="0" xfId="0" applyFont="1" applyFill="1" applyAlignment="1"/>
    <xf numFmtId="0" fontId="0" fillId="0" borderId="0" xfId="0" applyFill="1"/>
    <xf numFmtId="0" fontId="11" fillId="0" borderId="0" xfId="0" applyFont="1" applyAlignment="1"/>
    <xf numFmtId="0" fontId="11" fillId="0" borderId="0" xfId="0" applyFont="1" applyAlignment="1">
      <alignment horizontal="left"/>
    </xf>
    <xf numFmtId="0" fontId="11" fillId="0" borderId="0" xfId="0" applyFont="1"/>
    <xf numFmtId="0" fontId="11" fillId="6" borderId="0" xfId="0" applyFont="1" applyFill="1" applyAlignment="1">
      <alignment horizontal="left" vertical="top"/>
    </xf>
    <xf numFmtId="0" fontId="11" fillId="6" borderId="0" xfId="0" applyFont="1" applyFill="1" applyBorder="1" applyAlignment="1"/>
    <xf numFmtId="0" fontId="11" fillId="6" borderId="0" xfId="0" applyFont="1" applyFill="1" applyBorder="1" applyAlignment="1">
      <alignment horizontal="center" vertical="center" textRotation="90" wrapText="1"/>
    </xf>
    <xf numFmtId="0" fontId="11" fillId="6" borderId="0" xfId="0" applyFont="1" applyFill="1" applyBorder="1"/>
    <xf numFmtId="0" fontId="11" fillId="0" borderId="0" xfId="0" applyNumberFormat="1" applyFont="1" applyBorder="1" applyAlignment="1">
      <alignment vertical="center" wrapText="1"/>
    </xf>
    <xf numFmtId="0" fontId="11" fillId="6" borderId="5" xfId="0" applyFont="1" applyFill="1" applyBorder="1" applyAlignment="1">
      <alignment horizontal="center" vertical="center" textRotation="90" wrapText="1"/>
    </xf>
    <xf numFmtId="0" fontId="11" fillId="6" borderId="5" xfId="0" applyFont="1" applyFill="1" applyBorder="1" applyAlignment="1">
      <alignment horizontal="center" vertical="top" wrapText="1"/>
    </xf>
    <xf numFmtId="0" fontId="11" fillId="6" borderId="5" xfId="0" applyFont="1" applyFill="1" applyBorder="1" applyAlignment="1">
      <alignment vertical="top" wrapText="1"/>
    </xf>
    <xf numFmtId="0" fontId="11" fillId="6" borderId="5" xfId="0" applyFont="1" applyFill="1" applyBorder="1" applyAlignment="1">
      <alignment vertical="center" wrapText="1"/>
    </xf>
    <xf numFmtId="0" fontId="11" fillId="6" borderId="0" xfId="0" applyFont="1" applyFill="1" applyAlignment="1">
      <alignment vertical="top"/>
    </xf>
    <xf numFmtId="0" fontId="11" fillId="0" borderId="0" xfId="0" applyFont="1" applyAlignment="1">
      <alignment horizontal="center"/>
    </xf>
    <xf numFmtId="0" fontId="2" fillId="0" borderId="5" xfId="0" applyFont="1" applyBorder="1" applyAlignment="1">
      <alignment horizontal="center" vertical="center" wrapText="1"/>
    </xf>
    <xf numFmtId="0" fontId="3" fillId="0" borderId="5" xfId="0" applyFont="1" applyBorder="1" applyAlignment="1">
      <alignment horizontal="center" vertical="center" wrapText="1"/>
    </xf>
    <xf numFmtId="0" fontId="12" fillId="16" borderId="1" xfId="0" applyFont="1" applyFill="1" applyBorder="1" applyAlignment="1">
      <alignment horizontal="center" vertical="top" wrapText="1"/>
    </xf>
    <xf numFmtId="0" fontId="12" fillId="16" borderId="12" xfId="0" applyFont="1" applyFill="1" applyBorder="1" applyAlignment="1">
      <alignment horizontal="center" vertical="top" wrapText="1"/>
    </xf>
    <xf numFmtId="0" fontId="12" fillId="16" borderId="6" xfId="0" applyFont="1" applyFill="1" applyBorder="1" applyAlignment="1">
      <alignment horizontal="left" vertical="top" wrapText="1"/>
    </xf>
    <xf numFmtId="0" fontId="12" fillId="16" borderId="6" xfId="0" applyFont="1" applyFill="1" applyBorder="1" applyAlignment="1">
      <alignment horizontal="center" vertical="top" wrapText="1"/>
    </xf>
    <xf numFmtId="0" fontId="12" fillId="16" borderId="5" xfId="0" applyFont="1" applyFill="1" applyBorder="1" applyAlignment="1">
      <alignment horizontal="center" vertical="top" wrapText="1"/>
    </xf>
    <xf numFmtId="0" fontId="9" fillId="0" borderId="0" xfId="0" applyFont="1" applyAlignment="1">
      <alignment horizontal="left" vertical="center" wrapText="1"/>
    </xf>
    <xf numFmtId="0" fontId="3" fillId="4" borderId="5"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3" fillId="0" borderId="0" xfId="0" applyFont="1" applyFill="1"/>
    <xf numFmtId="0" fontId="2" fillId="0" borderId="5" xfId="0" applyFont="1" applyBorder="1" applyAlignment="1">
      <alignment horizontal="center" vertical="top" wrapText="1"/>
    </xf>
    <xf numFmtId="0" fontId="1" fillId="0" borderId="5" xfId="0" applyFont="1" applyBorder="1" applyAlignment="1">
      <alignment horizontal="center"/>
    </xf>
    <xf numFmtId="0" fontId="1" fillId="0" borderId="0" xfId="0" applyFont="1" applyAlignment="1">
      <alignment horizontal="center"/>
    </xf>
    <xf numFmtId="0" fontId="1" fillId="0" borderId="5" xfId="0" applyFont="1" applyBorder="1" applyAlignment="1">
      <alignment horizontal="center" wrapText="1"/>
    </xf>
    <xf numFmtId="0" fontId="0" fillId="0" borderId="5" xfId="0" applyBorder="1" applyAlignment="1">
      <alignment horizontal="center"/>
    </xf>
    <xf numFmtId="0" fontId="12" fillId="0" borderId="5" xfId="0" applyFont="1" applyFill="1" applyBorder="1" applyAlignment="1">
      <alignment horizontal="center" vertical="center"/>
    </xf>
    <xf numFmtId="0" fontId="0" fillId="0" borderId="5" xfId="0" applyBorder="1" applyAlignment="1">
      <alignment horizontal="center" wrapText="1"/>
    </xf>
    <xf numFmtId="0" fontId="0" fillId="0" borderId="9" xfId="0" applyBorder="1" applyAlignment="1">
      <alignment horizontal="center" wrapText="1"/>
    </xf>
    <xf numFmtId="0" fontId="12" fillId="0" borderId="5" xfId="0" applyFont="1" applyFill="1" applyBorder="1" applyAlignment="1">
      <alignment horizontal="center" vertical="center" wrapText="1"/>
    </xf>
    <xf numFmtId="1" fontId="0" fillId="0" borderId="0" xfId="0" applyNumberFormat="1" applyAlignment="1">
      <alignment horizontal="center"/>
    </xf>
    <xf numFmtId="0" fontId="0" fillId="0" borderId="0" xfId="0" applyAlignment="1">
      <alignment horizontal="center" wrapText="1"/>
    </xf>
    <xf numFmtId="0" fontId="18" fillId="0" borderId="5" xfId="0" applyFont="1" applyBorder="1" applyAlignment="1">
      <alignment horizontal="center"/>
    </xf>
    <xf numFmtId="0" fontId="20" fillId="0" borderId="0" xfId="0" applyFont="1" applyAlignment="1">
      <alignment horizontal="center" wrapText="1"/>
    </xf>
    <xf numFmtId="0" fontId="2" fillId="18" borderId="2" xfId="0" applyFont="1" applyFill="1" applyBorder="1" applyAlignment="1">
      <alignment horizontal="left" vertical="top"/>
    </xf>
    <xf numFmtId="0" fontId="2" fillId="18" borderId="0" xfId="0" applyFont="1" applyFill="1" applyBorder="1" applyAlignment="1">
      <alignment horizontal="left" vertical="top"/>
    </xf>
    <xf numFmtId="0" fontId="3" fillId="18" borderId="0" xfId="0" applyFont="1" applyFill="1" applyBorder="1" applyAlignment="1">
      <alignment horizontal="left" vertical="top"/>
    </xf>
    <xf numFmtId="0" fontId="3" fillId="19" borderId="0" xfId="0" applyFont="1" applyFill="1" applyBorder="1" applyAlignment="1">
      <alignment horizontal="left" vertical="top"/>
    </xf>
    <xf numFmtId="0" fontId="3" fillId="19" borderId="0" xfId="0" applyFont="1" applyFill="1" applyBorder="1" applyAlignment="1">
      <alignment horizontal="left"/>
    </xf>
    <xf numFmtId="0" fontId="3" fillId="19" borderId="0" xfId="0" applyFont="1" applyFill="1" applyBorder="1" applyAlignment="1"/>
    <xf numFmtId="0" fontId="3" fillId="18" borderId="0" xfId="0" applyFont="1" applyFill="1" applyBorder="1" applyAlignment="1"/>
    <xf numFmtId="0" fontId="11" fillId="20" borderId="0" xfId="0" applyFont="1" applyFill="1" applyAlignment="1"/>
    <xf numFmtId="0" fontId="5" fillId="20" borderId="0" xfId="0" applyFont="1" applyFill="1" applyBorder="1" applyAlignment="1">
      <alignment horizontal="left"/>
    </xf>
    <xf numFmtId="0" fontId="3" fillId="20" borderId="0" xfId="0" applyFont="1" applyFill="1" applyBorder="1" applyAlignment="1">
      <alignment horizontal="left"/>
    </xf>
    <xf numFmtId="0" fontId="3" fillId="20" borderId="0" xfId="0" applyFont="1" applyFill="1" applyBorder="1" applyAlignment="1">
      <alignment horizontal="left" vertical="center"/>
    </xf>
    <xf numFmtId="0" fontId="11" fillId="20" borderId="0" xfId="0" applyFont="1" applyFill="1" applyAlignment="1">
      <alignment horizontal="left"/>
    </xf>
    <xf numFmtId="0" fontId="11" fillId="16" borderId="5" xfId="0" applyFont="1" applyFill="1" applyBorder="1"/>
    <xf numFmtId="0" fontId="6" fillId="16" borderId="5" xfId="0" applyFont="1" applyFill="1" applyBorder="1" applyAlignment="1">
      <alignment horizontal="center" vertical="center" wrapText="1"/>
    </xf>
    <xf numFmtId="0" fontId="11" fillId="16" borderId="0" xfId="0" applyFont="1" applyFill="1"/>
    <xf numFmtId="0" fontId="7" fillId="0" borderId="6" xfId="0" applyNumberFormat="1" applyFont="1" applyBorder="1" applyAlignment="1">
      <alignment horizontal="left" vertical="center" wrapText="1"/>
    </xf>
    <xf numFmtId="0" fontId="7" fillId="0" borderId="6" xfId="0" applyFont="1" applyBorder="1" applyAlignment="1">
      <alignment horizontal="left" vertical="center" wrapText="1"/>
    </xf>
    <xf numFmtId="0" fontId="7" fillId="0" borderId="5" xfId="0" applyFont="1" applyBorder="1" applyAlignment="1">
      <alignment horizontal="left" vertical="center" wrapText="1"/>
    </xf>
    <xf numFmtId="14" fontId="6" fillId="0" borderId="6" xfId="0" applyNumberFormat="1" applyFont="1" applyBorder="1" applyAlignment="1">
      <alignment horizontal="left" vertical="center" wrapText="1"/>
    </xf>
    <xf numFmtId="0" fontId="11" fillId="0" borderId="0" xfId="0" applyFont="1" applyAlignment="1">
      <alignment horizontal="left" vertical="center"/>
    </xf>
    <xf numFmtId="0" fontId="7" fillId="5" borderId="5" xfId="0" applyNumberFormat="1" applyFont="1" applyFill="1" applyBorder="1" applyAlignment="1">
      <alignment horizontal="left" vertical="center" wrapText="1"/>
    </xf>
    <xf numFmtId="0" fontId="7" fillId="0" borderId="9" xfId="0" applyFont="1" applyBorder="1" applyAlignment="1">
      <alignment horizontal="center" vertical="center" wrapText="1"/>
    </xf>
    <xf numFmtId="0" fontId="6" fillId="5" borderId="5" xfId="0" applyFont="1" applyFill="1" applyBorder="1" applyAlignment="1">
      <alignment vertical="center" wrapText="1"/>
    </xf>
    <xf numFmtId="0" fontId="7" fillId="5" borderId="5" xfId="0" applyFont="1" applyFill="1" applyBorder="1" applyAlignment="1">
      <alignment horizontal="center" vertical="center" wrapText="1"/>
    </xf>
    <xf numFmtId="0" fontId="11" fillId="0" borderId="0" xfId="0" applyFont="1" applyAlignment="1">
      <alignment vertical="center"/>
    </xf>
    <xf numFmtId="0" fontId="7" fillId="0" borderId="1" xfId="0" applyFont="1" applyBorder="1" applyAlignment="1">
      <alignment horizontal="left" vertical="center" wrapText="1"/>
    </xf>
    <xf numFmtId="0" fontId="11" fillId="0" borderId="5" xfId="0" applyFont="1" applyBorder="1" applyAlignment="1">
      <alignment horizontal="center" vertical="center"/>
    </xf>
    <xf numFmtId="0" fontId="7" fillId="0" borderId="12" xfId="0" applyFont="1" applyBorder="1" applyAlignment="1">
      <alignment horizontal="left" vertical="center" wrapText="1"/>
    </xf>
    <xf numFmtId="0" fontId="11" fillId="0" borderId="0" xfId="0" applyFont="1" applyBorder="1" applyAlignment="1">
      <alignment horizontal="left" vertical="center"/>
    </xf>
    <xf numFmtId="0" fontId="7" fillId="0" borderId="7" xfId="0" applyFont="1" applyBorder="1" applyAlignment="1">
      <alignment horizontal="left" vertical="center" wrapText="1"/>
    </xf>
    <xf numFmtId="0" fontId="14" fillId="8" borderId="0" xfId="0" applyFont="1" applyFill="1" applyBorder="1" applyAlignment="1">
      <alignment horizontal="center" vertical="center"/>
    </xf>
    <xf numFmtId="0" fontId="8" fillId="0" borderId="12" xfId="0" applyFont="1" applyBorder="1" applyAlignment="1">
      <alignment horizontal="center" vertical="center" textRotation="90"/>
    </xf>
    <xf numFmtId="0" fontId="8" fillId="0" borderId="14" xfId="0" applyFont="1" applyBorder="1" applyAlignment="1">
      <alignment horizontal="center" vertical="center" textRotation="90"/>
    </xf>
    <xf numFmtId="0" fontId="9" fillId="0" borderId="1"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13"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14" xfId="0" applyFont="1" applyFill="1" applyBorder="1" applyAlignment="1">
      <alignment horizontal="center"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2" fillId="4" borderId="9"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9"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4" xfId="0" applyFont="1" applyBorder="1" applyAlignment="1">
      <alignment horizontal="center" vertical="center" wrapText="1"/>
    </xf>
    <xf numFmtId="0" fontId="2" fillId="0" borderId="9"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2" fillId="15" borderId="9" xfId="0" applyFont="1" applyFill="1" applyBorder="1" applyAlignment="1">
      <alignment horizontal="center" vertical="center" wrapText="1"/>
    </xf>
    <xf numFmtId="0" fontId="2" fillId="15" borderId="10" xfId="0" applyFont="1" applyFill="1" applyBorder="1" applyAlignment="1">
      <alignment horizontal="center" vertical="center" wrapText="1"/>
    </xf>
    <xf numFmtId="0" fontId="2" fillId="15" borderId="11" xfId="0" applyFont="1" applyFill="1" applyBorder="1" applyAlignment="1">
      <alignment horizontal="center" vertical="center" wrapText="1"/>
    </xf>
    <xf numFmtId="0" fontId="12" fillId="0" borderId="6" xfId="0" applyFont="1" applyBorder="1" applyAlignment="1">
      <alignment horizontal="center" vertical="center" wrapText="1"/>
    </xf>
    <xf numFmtId="0" fontId="12"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1" xfId="0" applyFont="1" applyBorder="1" applyAlignment="1">
      <alignment horizontal="center" vertical="center" wrapText="1"/>
    </xf>
    <xf numFmtId="0" fontId="10" fillId="4" borderId="3"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10" borderId="10" xfId="0" applyFont="1" applyFill="1" applyBorder="1" applyAlignment="1">
      <alignment horizontal="center" vertical="center"/>
    </xf>
    <xf numFmtId="0" fontId="0" fillId="0" borderId="9" xfId="0" applyBorder="1" applyAlignment="1">
      <alignment horizontal="center"/>
    </xf>
    <xf numFmtId="0" fontId="0" fillId="0" borderId="11" xfId="0" applyBorder="1" applyAlignment="1">
      <alignment horizontal="center"/>
    </xf>
    <xf numFmtId="0" fontId="18" fillId="0" borderId="5" xfId="0" applyFont="1" applyBorder="1" applyAlignment="1">
      <alignment horizontal="center"/>
    </xf>
    <xf numFmtId="0" fontId="1" fillId="0" borderId="9" xfId="0" applyFont="1" applyBorder="1" applyAlignment="1">
      <alignment horizontal="center" wrapText="1"/>
    </xf>
    <xf numFmtId="0" fontId="1" fillId="0" borderId="11" xfId="0" applyFont="1" applyBorder="1" applyAlignment="1">
      <alignment horizontal="center" wrapText="1"/>
    </xf>
    <xf numFmtId="0" fontId="16" fillId="4" borderId="0" xfId="0" applyFont="1" applyFill="1" applyAlignment="1">
      <alignment horizontal="center"/>
    </xf>
    <xf numFmtId="0" fontId="17" fillId="4" borderId="0" xfId="0" applyFont="1" applyFill="1" applyAlignment="1">
      <alignment horizontal="center"/>
    </xf>
    <xf numFmtId="0" fontId="1" fillId="17" borderId="0" xfId="0" applyFont="1" applyFill="1" applyAlignment="1">
      <alignment horizontal="center" wrapText="1"/>
    </xf>
    <xf numFmtId="0" fontId="1" fillId="0" borderId="5" xfId="0" applyFont="1" applyBorder="1" applyAlignment="1">
      <alignment horizontal="center"/>
    </xf>
    <xf numFmtId="1" fontId="1" fillId="0" borderId="5" xfId="0" applyNumberFormat="1" applyFont="1" applyBorder="1" applyAlignment="1">
      <alignment horizontal="center" wrapText="1"/>
    </xf>
    <xf numFmtId="0" fontId="18" fillId="0" borderId="9" xfId="0" applyFont="1" applyBorder="1" applyAlignment="1">
      <alignment horizontal="center"/>
    </xf>
    <xf numFmtId="0" fontId="18" fillId="0" borderId="10" xfId="0" applyFont="1" applyBorder="1" applyAlignment="1">
      <alignment horizontal="center"/>
    </xf>
    <xf numFmtId="0" fontId="18" fillId="0" borderId="11" xfId="0" applyFont="1" applyBorder="1" applyAlignment="1">
      <alignment horizontal="center"/>
    </xf>
    <xf numFmtId="0" fontId="8" fillId="16" borderId="5"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6"/>
  <sheetViews>
    <sheetView tabSelected="1" zoomScale="84" zoomScaleNormal="84" workbookViewId="0">
      <selection activeCell="C2" sqref="C2"/>
    </sheetView>
  </sheetViews>
  <sheetFormatPr defaultColWidth="9" defaultRowHeight="15" x14ac:dyDescent="0.25"/>
  <cols>
    <col min="1" max="1" width="9.28515625" style="77" customWidth="1"/>
    <col min="2" max="2" width="12.85546875" style="88" customWidth="1"/>
    <col min="3" max="3" width="7.28515625" style="77" customWidth="1"/>
    <col min="4" max="4" width="38.28515625" style="77" customWidth="1"/>
    <col min="5" max="5" width="11.140625" style="77" customWidth="1"/>
    <col min="6" max="6" width="23.28515625" style="77" customWidth="1"/>
    <col min="7" max="7" width="34.140625" style="77" customWidth="1"/>
    <col min="8" max="8" width="25.28515625" style="77" customWidth="1"/>
    <col min="9" max="9" width="15.5703125" style="77" customWidth="1"/>
    <col min="10" max="16384" width="9" style="77"/>
  </cols>
  <sheetData>
    <row r="1" spans="1:9" s="73" customFormat="1" ht="39" customHeight="1" x14ac:dyDescent="0.25">
      <c r="A1" s="144" t="s">
        <v>0</v>
      </c>
      <c r="B1" s="144"/>
      <c r="C1" s="144"/>
      <c r="D1" s="144"/>
      <c r="E1" s="144"/>
      <c r="F1" s="144"/>
      <c r="G1" s="144"/>
      <c r="H1" s="42"/>
      <c r="I1" s="43"/>
    </row>
    <row r="2" spans="1:9" s="121" customFormat="1" ht="15.75" x14ac:dyDescent="0.25">
      <c r="A2" s="114" t="s">
        <v>1</v>
      </c>
      <c r="B2" s="115"/>
      <c r="C2" s="116" t="s">
        <v>32</v>
      </c>
      <c r="D2" s="117"/>
      <c r="E2" s="116"/>
      <c r="F2" s="118"/>
      <c r="G2" s="119"/>
      <c r="H2" s="120"/>
    </row>
    <row r="3" spans="1:9" s="75" customFormat="1" ht="15.75" x14ac:dyDescent="0.25">
      <c r="A3" s="17" t="s">
        <v>2</v>
      </c>
      <c r="B3" s="18"/>
      <c r="C3" s="19" t="s">
        <v>31</v>
      </c>
      <c r="D3" s="20"/>
      <c r="E3" s="19"/>
      <c r="F3" s="22"/>
      <c r="G3" s="44"/>
      <c r="H3" s="45"/>
    </row>
    <row r="4" spans="1:9" s="75" customFormat="1" ht="15.75" x14ac:dyDescent="0.25">
      <c r="A4" s="17" t="s">
        <v>3</v>
      </c>
      <c r="B4" s="18"/>
      <c r="C4" s="19" t="s">
        <v>50</v>
      </c>
      <c r="D4" s="20"/>
      <c r="E4" s="19"/>
      <c r="F4" s="22"/>
      <c r="G4" s="44"/>
      <c r="H4" s="45"/>
    </row>
    <row r="5" spans="1:9" s="75" customFormat="1" ht="15.75" x14ac:dyDescent="0.25">
      <c r="A5" s="17" t="s">
        <v>94</v>
      </c>
      <c r="B5" s="18"/>
      <c r="C5" s="19" t="s">
        <v>29</v>
      </c>
      <c r="D5" s="21" t="s">
        <v>28</v>
      </c>
      <c r="E5" s="19"/>
      <c r="F5" s="22"/>
      <c r="G5" s="44"/>
      <c r="H5" s="45"/>
    </row>
    <row r="6" spans="1:9" s="75" customFormat="1" ht="15.75" x14ac:dyDescent="0.25">
      <c r="A6" s="23" t="s">
        <v>4</v>
      </c>
      <c r="B6" s="24"/>
      <c r="C6" s="20" t="s">
        <v>95</v>
      </c>
      <c r="D6" s="20"/>
      <c r="E6" s="19"/>
      <c r="F6" s="22"/>
      <c r="G6" s="44"/>
      <c r="H6" s="45"/>
    </row>
    <row r="7" spans="1:9" s="75" customFormat="1" ht="15.75" x14ac:dyDescent="0.25">
      <c r="A7" s="23" t="s">
        <v>5</v>
      </c>
      <c r="B7" s="24"/>
      <c r="C7" s="20" t="s">
        <v>6</v>
      </c>
      <c r="D7" s="20"/>
      <c r="E7" s="19"/>
      <c r="F7" s="22"/>
      <c r="G7" s="44"/>
      <c r="H7" s="45"/>
    </row>
    <row r="8" spans="1:9" s="76" customFormat="1" ht="15.75" x14ac:dyDescent="0.25">
      <c r="A8" s="25"/>
      <c r="B8" s="26"/>
      <c r="C8" s="27"/>
      <c r="D8" s="22"/>
      <c r="E8" s="22"/>
      <c r="F8" s="22"/>
      <c r="G8" s="22"/>
      <c r="H8" s="46"/>
    </row>
    <row r="9" spans="1:9" s="125" customFormat="1" ht="15.75" x14ac:dyDescent="0.25">
      <c r="A9" s="122" t="s">
        <v>7</v>
      </c>
      <c r="B9" s="123"/>
      <c r="C9" s="124"/>
      <c r="D9" s="123"/>
      <c r="E9" s="123"/>
      <c r="F9" s="123"/>
      <c r="G9" s="123"/>
      <c r="H9" s="123"/>
    </row>
    <row r="10" spans="1:9" s="76" customFormat="1" ht="15.75" x14ac:dyDescent="0.25">
      <c r="A10" s="46" t="s">
        <v>96</v>
      </c>
      <c r="B10" s="22"/>
      <c r="C10" s="27"/>
      <c r="D10" s="22"/>
      <c r="E10" s="22"/>
      <c r="F10" s="22"/>
      <c r="G10" s="22"/>
      <c r="H10" s="46"/>
    </row>
    <row r="11" spans="1:9" s="76" customFormat="1" ht="15.75" x14ac:dyDescent="0.25">
      <c r="A11" s="46" t="s">
        <v>51</v>
      </c>
      <c r="B11" s="22"/>
      <c r="C11" s="27"/>
      <c r="D11" s="22"/>
      <c r="E11" s="22"/>
      <c r="F11" s="22"/>
      <c r="G11" s="22"/>
      <c r="H11" s="46"/>
    </row>
    <row r="12" spans="1:9" s="76" customFormat="1" ht="15.75" x14ac:dyDescent="0.25">
      <c r="A12" s="46" t="s">
        <v>52</v>
      </c>
      <c r="B12" s="22"/>
      <c r="C12" s="27"/>
      <c r="D12" s="22"/>
      <c r="E12" s="22"/>
      <c r="F12" s="22"/>
      <c r="G12" s="22"/>
      <c r="H12" s="46"/>
    </row>
    <row r="13" spans="1:9" s="76" customFormat="1" ht="15.75" x14ac:dyDescent="0.25">
      <c r="A13" s="46" t="s">
        <v>53</v>
      </c>
      <c r="B13" s="22"/>
      <c r="C13" s="27"/>
      <c r="D13" s="22"/>
      <c r="E13" s="22"/>
      <c r="F13" s="22"/>
      <c r="G13" s="22"/>
      <c r="H13" s="46"/>
    </row>
    <row r="14" spans="1:9" s="76" customFormat="1" ht="15.75" x14ac:dyDescent="0.25">
      <c r="A14" s="46" t="s">
        <v>103</v>
      </c>
      <c r="B14" s="22"/>
      <c r="C14" s="27"/>
      <c r="D14" s="22"/>
      <c r="E14" s="22"/>
      <c r="F14" s="22"/>
      <c r="G14" s="22"/>
      <c r="H14" s="46"/>
    </row>
    <row r="15" spans="1:9" s="76" customFormat="1" ht="15.75" x14ac:dyDescent="0.25">
      <c r="A15" s="46"/>
      <c r="B15" s="22"/>
      <c r="C15" s="27"/>
      <c r="D15" s="22"/>
      <c r="E15" s="22"/>
      <c r="F15" s="22"/>
      <c r="G15" s="22"/>
      <c r="H15" s="46"/>
    </row>
    <row r="16" spans="1:9" s="128" customFormat="1" ht="57" x14ac:dyDescent="0.25">
      <c r="A16" s="126"/>
      <c r="B16" s="127" t="s">
        <v>8</v>
      </c>
      <c r="C16" s="127" t="s">
        <v>9</v>
      </c>
      <c r="D16" s="127" t="s">
        <v>10</v>
      </c>
      <c r="E16" s="127" t="s">
        <v>11</v>
      </c>
      <c r="F16" s="127" t="s">
        <v>12</v>
      </c>
      <c r="G16" s="127" t="s">
        <v>13</v>
      </c>
      <c r="H16" s="205" t="s">
        <v>162</v>
      </c>
      <c r="I16" s="127" t="s">
        <v>99</v>
      </c>
    </row>
    <row r="17" spans="1:13" s="133" customFormat="1" ht="256.5" customHeight="1" x14ac:dyDescent="0.25">
      <c r="A17" s="6" t="s">
        <v>23</v>
      </c>
      <c r="B17" s="9" t="s">
        <v>33</v>
      </c>
      <c r="C17" s="1">
        <v>15</v>
      </c>
      <c r="D17" s="129" t="s">
        <v>34</v>
      </c>
      <c r="E17" s="130" t="s">
        <v>11</v>
      </c>
      <c r="F17" s="13" t="s">
        <v>97</v>
      </c>
      <c r="G17" s="131" t="s">
        <v>35</v>
      </c>
      <c r="H17" s="130" t="s">
        <v>98</v>
      </c>
      <c r="I17" s="132" t="s">
        <v>104</v>
      </c>
    </row>
    <row r="18" spans="1:13" s="78" customFormat="1" ht="23.25" customHeight="1" x14ac:dyDescent="0.25">
      <c r="A18" s="28"/>
      <c r="B18" s="29"/>
      <c r="C18" s="30"/>
      <c r="D18" s="31"/>
      <c r="E18" s="32"/>
      <c r="F18" s="33"/>
      <c r="G18" s="34"/>
      <c r="H18" s="35"/>
      <c r="I18" s="36"/>
    </row>
    <row r="19" spans="1:13" s="138" customFormat="1" ht="198" customHeight="1" x14ac:dyDescent="0.25">
      <c r="A19" s="145" t="s">
        <v>24</v>
      </c>
      <c r="B19" s="10" t="s">
        <v>36</v>
      </c>
      <c r="C19" s="11">
        <v>12</v>
      </c>
      <c r="D19" s="134" t="s">
        <v>37</v>
      </c>
      <c r="E19" s="135" t="s">
        <v>11</v>
      </c>
      <c r="F19" s="47" t="s">
        <v>158</v>
      </c>
      <c r="G19" s="136" t="s">
        <v>38</v>
      </c>
      <c r="H19" s="137" t="s">
        <v>101</v>
      </c>
      <c r="I19" s="132" t="s">
        <v>105</v>
      </c>
    </row>
    <row r="20" spans="1:13" s="133" customFormat="1" ht="183" customHeight="1" x14ac:dyDescent="0.25">
      <c r="A20" s="146"/>
      <c r="B20" s="16" t="s">
        <v>41</v>
      </c>
      <c r="C20" s="8">
        <v>12</v>
      </c>
      <c r="D20" s="130" t="s">
        <v>43</v>
      </c>
      <c r="E20" s="139" t="s">
        <v>11</v>
      </c>
      <c r="F20" s="140" t="s">
        <v>102</v>
      </c>
      <c r="G20" s="141" t="s">
        <v>44</v>
      </c>
      <c r="H20" s="130" t="s">
        <v>42</v>
      </c>
      <c r="I20" s="132" t="s">
        <v>104</v>
      </c>
      <c r="M20" s="142"/>
    </row>
    <row r="21" spans="1:13" s="81" customFormat="1" ht="15.75" customHeight="1" x14ac:dyDescent="0.25">
      <c r="A21" s="79"/>
      <c r="B21" s="80"/>
      <c r="C21" s="37"/>
      <c r="D21" s="38"/>
      <c r="E21" s="39"/>
      <c r="F21" s="39"/>
      <c r="G21" s="39"/>
      <c r="H21" s="39"/>
      <c r="I21" s="37"/>
    </row>
    <row r="22" spans="1:13" s="138" customFormat="1" ht="212.25" customHeight="1" x14ac:dyDescent="0.25">
      <c r="A22" s="145" t="s">
        <v>159</v>
      </c>
      <c r="B22" s="16" t="s">
        <v>45</v>
      </c>
      <c r="C22" s="12">
        <v>15</v>
      </c>
      <c r="D22" s="82" t="s">
        <v>46</v>
      </c>
      <c r="E22" s="14" t="s">
        <v>11</v>
      </c>
      <c r="F22" s="13" t="s">
        <v>123</v>
      </c>
      <c r="G22" s="143" t="s">
        <v>47</v>
      </c>
      <c r="H22" s="15" t="s">
        <v>25</v>
      </c>
      <c r="I22" s="132" t="s">
        <v>106</v>
      </c>
    </row>
    <row r="23" spans="1:13" s="87" customFormat="1" ht="21.75" customHeight="1" x14ac:dyDescent="0.25">
      <c r="A23" s="146"/>
      <c r="B23" s="83"/>
      <c r="C23" s="84"/>
      <c r="D23" s="85"/>
      <c r="E23" s="86"/>
      <c r="F23" s="40"/>
      <c r="G23" s="41"/>
      <c r="H23" s="33"/>
      <c r="I23" s="40"/>
    </row>
    <row r="24" spans="1:13" ht="15" hidden="1" customHeight="1" x14ac:dyDescent="0.25">
      <c r="B24" s="2"/>
      <c r="C24" s="2"/>
      <c r="D24" s="3" t="s">
        <v>30</v>
      </c>
      <c r="E24" s="4"/>
      <c r="F24" s="2"/>
      <c r="G24" s="2"/>
      <c r="H24" s="2"/>
      <c r="I24" s="2"/>
    </row>
    <row r="76" spans="4:4" x14ac:dyDescent="0.25">
      <c r="D76" s="77" t="s">
        <v>22</v>
      </c>
    </row>
  </sheetData>
  <mergeCells count="3">
    <mergeCell ref="A1:G1"/>
    <mergeCell ref="A19:A20"/>
    <mergeCell ref="A22:A23"/>
  </mergeCells>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8"/>
  <sheetViews>
    <sheetView workbookViewId="0">
      <selection activeCell="D1" sqref="D1:D1048576"/>
    </sheetView>
  </sheetViews>
  <sheetFormatPr defaultRowHeight="15.75" x14ac:dyDescent="0.25"/>
  <cols>
    <col min="1" max="1" width="9" style="50"/>
    <col min="2" max="2" width="7.28515625" style="50" customWidth="1"/>
    <col min="3" max="3" width="32.5703125" style="50" customWidth="1"/>
    <col min="4" max="4" width="18.85546875" style="50" customWidth="1"/>
    <col min="5" max="5" width="20.7109375" style="50" customWidth="1"/>
    <col min="6" max="6" width="29.5703125" style="50" customWidth="1"/>
    <col min="7" max="8" width="9" style="50"/>
  </cols>
  <sheetData>
    <row r="2" spans="1:8" x14ac:dyDescent="0.25">
      <c r="A2" s="182" t="s">
        <v>161</v>
      </c>
      <c r="B2" s="183"/>
      <c r="C2" s="183"/>
      <c r="D2" s="183"/>
      <c r="E2" s="183"/>
      <c r="F2" s="183"/>
      <c r="G2" s="183"/>
      <c r="H2" s="184"/>
    </row>
    <row r="3" spans="1:8" ht="30" customHeight="1" x14ac:dyDescent="0.25">
      <c r="A3" s="178" t="s">
        <v>49</v>
      </c>
      <c r="B3" s="179"/>
      <c r="C3" s="89" t="s">
        <v>14</v>
      </c>
      <c r="D3" s="89" t="s">
        <v>15</v>
      </c>
      <c r="E3" s="89" t="s">
        <v>16</v>
      </c>
      <c r="F3" s="89" t="s">
        <v>107</v>
      </c>
      <c r="G3" s="180" t="s">
        <v>17</v>
      </c>
      <c r="H3" s="181"/>
    </row>
    <row r="4" spans="1:8" ht="15.75" customHeight="1" x14ac:dyDescent="0.25">
      <c r="A4" s="158" t="s">
        <v>18</v>
      </c>
      <c r="B4" s="159"/>
      <c r="C4" s="185" t="s">
        <v>115</v>
      </c>
      <c r="D4" s="164"/>
      <c r="E4" s="164" t="s">
        <v>116</v>
      </c>
      <c r="F4" s="101" t="s">
        <v>117</v>
      </c>
      <c r="G4" s="174" t="s">
        <v>109</v>
      </c>
      <c r="H4" s="175"/>
    </row>
    <row r="5" spans="1:8" s="5" customFormat="1" ht="186.75" customHeight="1" x14ac:dyDescent="0.25">
      <c r="A5" s="162"/>
      <c r="B5" s="163"/>
      <c r="C5" s="186"/>
      <c r="D5" s="166"/>
      <c r="E5" s="166"/>
      <c r="F5" s="90" t="s">
        <v>120</v>
      </c>
      <c r="G5" s="176"/>
      <c r="H5" s="177"/>
    </row>
    <row r="6" spans="1:8" s="74" customFormat="1" ht="20.25" customHeight="1" x14ac:dyDescent="0.25">
      <c r="A6" s="91"/>
      <c r="B6" s="92"/>
      <c r="C6" s="93"/>
      <c r="D6" s="94"/>
      <c r="E6" s="95"/>
      <c r="F6" s="95"/>
      <c r="G6" s="91"/>
      <c r="H6" s="92"/>
    </row>
    <row r="7" spans="1:8" ht="15.75" customHeight="1" x14ac:dyDescent="0.25">
      <c r="A7" s="158" t="s">
        <v>19</v>
      </c>
      <c r="B7" s="159"/>
      <c r="C7" s="164" t="s">
        <v>100</v>
      </c>
      <c r="D7" s="164" t="s">
        <v>20</v>
      </c>
      <c r="E7" s="164" t="s">
        <v>118</v>
      </c>
      <c r="F7" s="89" t="s">
        <v>117</v>
      </c>
      <c r="G7" s="174" t="s">
        <v>121</v>
      </c>
      <c r="H7" s="175"/>
    </row>
    <row r="8" spans="1:8" ht="157.5" x14ac:dyDescent="0.25">
      <c r="A8" s="160"/>
      <c r="B8" s="161"/>
      <c r="C8" s="166"/>
      <c r="D8" s="165"/>
      <c r="E8" s="166"/>
      <c r="F8" s="96" t="s">
        <v>119</v>
      </c>
      <c r="G8" s="176"/>
      <c r="H8" s="177"/>
    </row>
    <row r="9" spans="1:8" s="74" customFormat="1" x14ac:dyDescent="0.25">
      <c r="A9" s="156"/>
      <c r="B9" s="157"/>
      <c r="C9" s="97"/>
      <c r="D9" s="98"/>
      <c r="E9" s="98"/>
      <c r="F9" s="98"/>
      <c r="G9" s="156"/>
      <c r="H9" s="157"/>
    </row>
    <row r="10" spans="1:8" s="100" customFormat="1" ht="15.75" customHeight="1" x14ac:dyDescent="0.25">
      <c r="A10" s="158" t="s">
        <v>21</v>
      </c>
      <c r="B10" s="159"/>
      <c r="C10" s="164" t="s">
        <v>48</v>
      </c>
      <c r="D10" s="167" t="s">
        <v>20</v>
      </c>
      <c r="E10" s="170" t="s">
        <v>110</v>
      </c>
      <c r="F10" s="99" t="s">
        <v>108</v>
      </c>
      <c r="G10" s="147" t="s">
        <v>112</v>
      </c>
      <c r="H10" s="148"/>
    </row>
    <row r="11" spans="1:8" ht="75" customHeight="1" x14ac:dyDescent="0.25">
      <c r="A11" s="160"/>
      <c r="B11" s="161"/>
      <c r="C11" s="165"/>
      <c r="D11" s="168"/>
      <c r="E11" s="168"/>
      <c r="F11" s="153" t="s">
        <v>122</v>
      </c>
      <c r="G11" s="149"/>
      <c r="H11" s="150"/>
    </row>
    <row r="12" spans="1:8" ht="15" customHeight="1" x14ac:dyDescent="0.25">
      <c r="A12" s="160"/>
      <c r="B12" s="161"/>
      <c r="C12" s="165"/>
      <c r="D12" s="168"/>
      <c r="E12" s="168"/>
      <c r="F12" s="154"/>
      <c r="G12" s="149"/>
      <c r="H12" s="150"/>
    </row>
    <row r="13" spans="1:8" ht="15" customHeight="1" x14ac:dyDescent="0.25">
      <c r="A13" s="162"/>
      <c r="B13" s="163"/>
      <c r="C13" s="166"/>
      <c r="D13" s="169"/>
      <c r="E13" s="169"/>
      <c r="F13" s="155"/>
      <c r="G13" s="151"/>
      <c r="H13" s="152"/>
    </row>
    <row r="14" spans="1:8" s="74" customFormat="1" x14ac:dyDescent="0.25">
      <c r="A14" s="156"/>
      <c r="B14" s="157"/>
      <c r="C14" s="97"/>
      <c r="D14" s="98"/>
      <c r="E14" s="98"/>
      <c r="F14" s="98"/>
      <c r="G14" s="156"/>
      <c r="H14" s="157"/>
    </row>
    <row r="15" spans="1:8" s="100" customFormat="1" ht="15.75" customHeight="1" x14ac:dyDescent="0.25">
      <c r="A15" s="158" t="s">
        <v>111</v>
      </c>
      <c r="B15" s="159"/>
      <c r="C15" s="164" t="s">
        <v>124</v>
      </c>
      <c r="D15" s="167" t="s">
        <v>20</v>
      </c>
      <c r="E15" s="170" t="s">
        <v>110</v>
      </c>
      <c r="F15" s="99" t="s">
        <v>108</v>
      </c>
      <c r="G15" s="147" t="s">
        <v>114</v>
      </c>
      <c r="H15" s="148"/>
    </row>
    <row r="16" spans="1:8" ht="75" customHeight="1" x14ac:dyDescent="0.25">
      <c r="A16" s="160"/>
      <c r="B16" s="161"/>
      <c r="C16" s="165"/>
      <c r="D16" s="168"/>
      <c r="E16" s="168"/>
      <c r="F16" s="171" t="s">
        <v>113</v>
      </c>
      <c r="G16" s="149"/>
      <c r="H16" s="150"/>
    </row>
    <row r="17" spans="1:8" ht="15" customHeight="1" x14ac:dyDescent="0.25">
      <c r="A17" s="160"/>
      <c r="B17" s="161"/>
      <c r="C17" s="165"/>
      <c r="D17" s="168"/>
      <c r="E17" s="168"/>
      <c r="F17" s="172"/>
      <c r="G17" s="149"/>
      <c r="H17" s="150"/>
    </row>
    <row r="18" spans="1:8" ht="15" customHeight="1" x14ac:dyDescent="0.25">
      <c r="A18" s="162"/>
      <c r="B18" s="163"/>
      <c r="C18" s="166"/>
      <c r="D18" s="169"/>
      <c r="E18" s="169"/>
      <c r="F18" s="173"/>
      <c r="G18" s="151"/>
      <c r="H18" s="152"/>
    </row>
  </sheetData>
  <mergeCells count="29">
    <mergeCell ref="A3:B3"/>
    <mergeCell ref="G3:H3"/>
    <mergeCell ref="A2:H2"/>
    <mergeCell ref="G4:H5"/>
    <mergeCell ref="A4:B5"/>
    <mergeCell ref="C4:C5"/>
    <mergeCell ref="D4:D5"/>
    <mergeCell ref="E4:E5"/>
    <mergeCell ref="D7:D8"/>
    <mergeCell ref="E7:E8"/>
    <mergeCell ref="G7:H8"/>
    <mergeCell ref="A9:B9"/>
    <mergeCell ref="G9:H9"/>
    <mergeCell ref="A7:B8"/>
    <mergeCell ref="C7:C8"/>
    <mergeCell ref="G10:H13"/>
    <mergeCell ref="F11:F13"/>
    <mergeCell ref="A14:B14"/>
    <mergeCell ref="G14:H14"/>
    <mergeCell ref="A15:B18"/>
    <mergeCell ref="C15:C18"/>
    <mergeCell ref="D15:D18"/>
    <mergeCell ref="E15:E18"/>
    <mergeCell ref="G15:H18"/>
    <mergeCell ref="F16:F18"/>
    <mergeCell ref="A10:B13"/>
    <mergeCell ref="C10:C13"/>
    <mergeCell ref="D10:D13"/>
    <mergeCell ref="E10:E1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zoomScale="91" zoomScaleNormal="91" workbookViewId="0">
      <selection activeCell="B10" sqref="B10:G19"/>
    </sheetView>
  </sheetViews>
  <sheetFormatPr defaultColWidth="9.140625" defaultRowHeight="15.75" x14ac:dyDescent="0.25"/>
  <cols>
    <col min="1" max="7" width="9.140625" style="50"/>
    <col min="8" max="8" width="9.140625" style="63"/>
    <col min="9" max="9" width="9.140625" style="50"/>
    <col min="10" max="10" width="10.42578125" style="64" customWidth="1"/>
    <col min="11" max="11" width="114.5703125" style="71" bestFit="1" customWidth="1"/>
    <col min="12" max="16384" width="9.140625" style="50"/>
  </cols>
  <sheetData>
    <row r="1" spans="1:11" s="48" customFormat="1" ht="34.5" customHeight="1" x14ac:dyDescent="0.25">
      <c r="A1" s="189" t="s">
        <v>160</v>
      </c>
      <c r="B1" s="190"/>
      <c r="C1" s="190"/>
      <c r="D1" s="190"/>
      <c r="E1" s="190"/>
      <c r="F1" s="190"/>
      <c r="G1" s="190"/>
      <c r="H1" s="190"/>
      <c r="I1" s="190"/>
      <c r="J1" s="190"/>
      <c r="K1" s="190"/>
    </row>
    <row r="2" spans="1:11" s="51" customFormat="1" x14ac:dyDescent="0.25">
      <c r="A2" s="191" t="s">
        <v>54</v>
      </c>
      <c r="B2" s="191"/>
      <c r="C2" s="191"/>
      <c r="D2" s="191"/>
      <c r="E2" s="191"/>
      <c r="F2" s="191"/>
      <c r="G2" s="191"/>
      <c r="H2" s="49"/>
      <c r="I2" s="50"/>
      <c r="J2" s="187" t="s">
        <v>55</v>
      </c>
      <c r="K2" s="188"/>
    </row>
    <row r="3" spans="1:11" x14ac:dyDescent="0.25">
      <c r="A3" s="52"/>
      <c r="B3" s="52" t="s">
        <v>56</v>
      </c>
      <c r="C3" s="52" t="s">
        <v>57</v>
      </c>
      <c r="D3" s="52" t="s">
        <v>58</v>
      </c>
      <c r="E3" s="52" t="s">
        <v>59</v>
      </c>
      <c r="F3" s="52" t="s">
        <v>60</v>
      </c>
      <c r="G3" s="53" t="s">
        <v>61</v>
      </c>
      <c r="H3" s="49"/>
      <c r="J3" s="54" t="s">
        <v>62</v>
      </c>
      <c r="K3" s="55" t="s">
        <v>63</v>
      </c>
    </row>
    <row r="4" spans="1:11" s="60" customFormat="1" ht="30" customHeight="1" x14ac:dyDescent="0.25">
      <c r="A4" s="52" t="s">
        <v>26</v>
      </c>
      <c r="B4" s="56">
        <v>4</v>
      </c>
      <c r="C4" s="56">
        <v>3</v>
      </c>
      <c r="D4" s="56" t="s">
        <v>125</v>
      </c>
      <c r="E4" s="56">
        <v>4</v>
      </c>
      <c r="F4" s="56">
        <v>4</v>
      </c>
      <c r="G4" s="56">
        <v>3</v>
      </c>
      <c r="H4" s="57"/>
      <c r="I4" s="50"/>
      <c r="J4" s="58" t="s">
        <v>56</v>
      </c>
      <c r="K4" s="59" t="s">
        <v>64</v>
      </c>
    </row>
    <row r="5" spans="1:11" s="60" customFormat="1" ht="30" customHeight="1" x14ac:dyDescent="0.25">
      <c r="A5" s="52" t="s">
        <v>27</v>
      </c>
      <c r="B5" s="56">
        <v>3</v>
      </c>
      <c r="C5" s="56">
        <v>3</v>
      </c>
      <c r="D5" s="56" t="s">
        <v>125</v>
      </c>
      <c r="E5" s="56">
        <v>3</v>
      </c>
      <c r="F5" s="56">
        <v>4</v>
      </c>
      <c r="G5" s="56">
        <v>3</v>
      </c>
      <c r="H5" s="57"/>
      <c r="I5" s="50"/>
      <c r="J5" s="58" t="s">
        <v>57</v>
      </c>
      <c r="K5" s="59" t="s">
        <v>65</v>
      </c>
    </row>
    <row r="6" spans="1:11" ht="24.75" customHeight="1" x14ac:dyDescent="0.25">
      <c r="A6" s="52" t="s">
        <v>39</v>
      </c>
      <c r="B6" s="56">
        <v>4</v>
      </c>
      <c r="C6" s="56">
        <v>2</v>
      </c>
      <c r="D6" s="56" t="s">
        <v>125</v>
      </c>
      <c r="E6" s="56">
        <v>3</v>
      </c>
      <c r="F6" s="61">
        <v>3</v>
      </c>
      <c r="G6" s="56">
        <v>3</v>
      </c>
      <c r="H6" s="57"/>
      <c r="J6" s="58" t="s">
        <v>58</v>
      </c>
      <c r="K6" s="59" t="s">
        <v>66</v>
      </c>
    </row>
    <row r="7" spans="1:11" x14ac:dyDescent="0.25">
      <c r="A7" s="52" t="s">
        <v>40</v>
      </c>
      <c r="B7" s="56">
        <v>3</v>
      </c>
      <c r="C7" s="56">
        <v>2</v>
      </c>
      <c r="D7" s="56" t="s">
        <v>125</v>
      </c>
      <c r="E7" s="56">
        <v>4</v>
      </c>
      <c r="F7" s="56">
        <v>4</v>
      </c>
      <c r="G7" s="56">
        <v>3</v>
      </c>
      <c r="H7" s="57"/>
      <c r="J7" s="58" t="s">
        <v>59</v>
      </c>
      <c r="K7" s="59" t="s">
        <v>67</v>
      </c>
    </row>
    <row r="8" spans="1:11" x14ac:dyDescent="0.25">
      <c r="A8" s="49"/>
      <c r="B8" s="57"/>
      <c r="C8" s="57"/>
      <c r="D8" s="57"/>
      <c r="E8" s="57"/>
      <c r="F8" s="57"/>
      <c r="G8" s="57"/>
      <c r="H8" s="57"/>
      <c r="J8" s="58" t="s">
        <v>60</v>
      </c>
      <c r="K8" s="59" t="s">
        <v>68</v>
      </c>
    </row>
    <row r="9" spans="1:11" x14ac:dyDescent="0.25">
      <c r="B9"/>
      <c r="C9" s="62"/>
      <c r="H9" s="57"/>
      <c r="J9" s="58" t="s">
        <v>61</v>
      </c>
      <c r="K9" s="59" t="s">
        <v>69</v>
      </c>
    </row>
    <row r="10" spans="1:11" ht="24.75" customHeight="1" x14ac:dyDescent="0.25">
      <c r="B10" s="62"/>
      <c r="C10" s="66"/>
      <c r="K10" s="65"/>
    </row>
    <row r="11" spans="1:11" ht="16.5" customHeight="1" x14ac:dyDescent="0.25">
      <c r="B11" s="62"/>
      <c r="C11" s="66"/>
      <c r="J11" s="187" t="s">
        <v>7</v>
      </c>
      <c r="K11" s="188"/>
    </row>
    <row r="12" spans="1:11" x14ac:dyDescent="0.25">
      <c r="A12" s="60"/>
      <c r="B12" s="62"/>
      <c r="C12" s="68"/>
      <c r="D12" s="60"/>
      <c r="E12" s="60"/>
      <c r="F12" s="60"/>
      <c r="G12" s="60"/>
      <c r="J12" s="58" t="s">
        <v>62</v>
      </c>
      <c r="K12" s="67" t="s">
        <v>63</v>
      </c>
    </row>
    <row r="13" spans="1:11" s="60" customFormat="1" x14ac:dyDescent="0.25">
      <c r="B13" s="62"/>
      <c r="C13" s="68"/>
      <c r="H13" s="69"/>
      <c r="J13" s="58" t="s">
        <v>26</v>
      </c>
      <c r="K13" s="70" t="s">
        <v>70</v>
      </c>
    </row>
    <row r="14" spans="1:11" s="60" customFormat="1" x14ac:dyDescent="0.25">
      <c r="A14" s="50"/>
      <c r="B14" s="62"/>
      <c r="C14" s="68"/>
      <c r="D14" s="50"/>
      <c r="E14" s="50"/>
      <c r="F14" s="50"/>
      <c r="G14" s="50"/>
      <c r="H14" s="69"/>
      <c r="J14" s="58" t="s">
        <v>27</v>
      </c>
      <c r="K14" s="70" t="s">
        <v>71</v>
      </c>
    </row>
    <row r="15" spans="1:11" x14ac:dyDescent="0.25">
      <c r="B15" s="62"/>
      <c r="C15" s="68"/>
      <c r="J15" s="58" t="s">
        <v>39</v>
      </c>
      <c r="K15" s="70" t="s">
        <v>72</v>
      </c>
    </row>
    <row r="16" spans="1:11" x14ac:dyDescent="0.25">
      <c r="B16" s="62"/>
      <c r="C16" s="68"/>
      <c r="J16" s="58" t="s">
        <v>40</v>
      </c>
      <c r="K16" s="70" t="s">
        <v>73</v>
      </c>
    </row>
    <row r="17" spans="2:11" x14ac:dyDescent="0.25">
      <c r="B17" s="62"/>
      <c r="C17" s="68"/>
      <c r="J17" s="50"/>
      <c r="K17" s="50"/>
    </row>
    <row r="18" spans="2:11" x14ac:dyDescent="0.25">
      <c r="B18"/>
      <c r="C18"/>
    </row>
  </sheetData>
  <mergeCells count="4">
    <mergeCell ref="J11:K11"/>
    <mergeCell ref="A1:K1"/>
    <mergeCell ref="A2:G2"/>
    <mergeCell ref="J2:K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1"/>
  <sheetViews>
    <sheetView zoomScale="60" zoomScaleNormal="60" workbookViewId="0">
      <selection activeCell="T27" sqref="T27"/>
    </sheetView>
  </sheetViews>
  <sheetFormatPr defaultColWidth="9" defaultRowHeight="15" x14ac:dyDescent="0.25"/>
  <cols>
    <col min="1" max="1" width="8.140625" style="7" customWidth="1"/>
    <col min="2" max="2" width="10.85546875" style="110" bestFit="1" customWidth="1"/>
    <col min="3" max="3" width="24.42578125" style="7" bestFit="1" customWidth="1"/>
    <col min="4" max="4" width="9.42578125" style="7" bestFit="1" customWidth="1"/>
    <col min="5" max="5" width="5.42578125" style="7" bestFit="1" customWidth="1"/>
    <col min="6" max="6" width="9.28515625" style="7" bestFit="1" customWidth="1"/>
    <col min="7" max="7" width="5.5703125" style="7" bestFit="1" customWidth="1"/>
    <col min="8" max="8" width="1.140625" style="7" customWidth="1"/>
    <col min="9" max="9" width="6.5703125" style="7" bestFit="1" customWidth="1"/>
    <col min="10" max="10" width="4.85546875" style="7" bestFit="1" customWidth="1"/>
    <col min="11" max="11" width="6.5703125" style="7" bestFit="1" customWidth="1"/>
    <col min="12" max="12" width="5.7109375" style="7" customWidth="1"/>
    <col min="13" max="13" width="13.85546875" style="7" bestFit="1" customWidth="1"/>
    <col min="14" max="14" width="15.42578125" style="7" bestFit="1" customWidth="1"/>
    <col min="15" max="15" width="14.42578125" style="7" bestFit="1" customWidth="1"/>
    <col min="16" max="16" width="15.7109375" style="7" bestFit="1" customWidth="1"/>
    <col min="17" max="17" width="14.42578125" style="7" bestFit="1" customWidth="1"/>
    <col min="18" max="18" width="15.7109375" style="7" bestFit="1" customWidth="1"/>
    <col min="19" max="19" width="14.42578125" style="7" bestFit="1" customWidth="1"/>
    <col min="20" max="20" width="16" style="7" bestFit="1" customWidth="1"/>
    <col min="21" max="21" width="21.7109375" style="7" bestFit="1" customWidth="1"/>
    <col min="22" max="22" width="23.28515625" style="7" bestFit="1" customWidth="1"/>
    <col min="23" max="16384" width="9" style="7"/>
  </cols>
  <sheetData>
    <row r="1" spans="1:22" ht="20.25" customHeight="1" x14ac:dyDescent="0.3">
      <c r="A1" s="197" t="s">
        <v>126</v>
      </c>
      <c r="B1" s="197"/>
      <c r="C1" s="197"/>
      <c r="D1" s="197"/>
      <c r="E1" s="197"/>
      <c r="F1" s="197"/>
      <c r="G1" s="197"/>
      <c r="H1" s="197"/>
      <c r="I1" s="197"/>
      <c r="J1" s="197"/>
      <c r="K1" s="197"/>
      <c r="L1" s="197"/>
      <c r="M1" s="197"/>
      <c r="N1" s="197"/>
      <c r="O1" s="197"/>
      <c r="P1" s="197"/>
      <c r="Q1" s="197"/>
      <c r="R1" s="197"/>
      <c r="S1" s="197"/>
      <c r="T1" s="197"/>
      <c r="U1" s="197"/>
      <c r="V1" s="197"/>
    </row>
    <row r="2" spans="1:22" ht="18.75" customHeight="1" x14ac:dyDescent="0.3">
      <c r="A2" s="198" t="s">
        <v>127</v>
      </c>
      <c r="B2" s="198"/>
      <c r="C2" s="198"/>
      <c r="D2" s="198"/>
      <c r="E2" s="198"/>
      <c r="F2" s="198"/>
      <c r="G2" s="198"/>
      <c r="H2" s="198"/>
      <c r="I2" s="198"/>
      <c r="J2" s="198"/>
      <c r="K2" s="198"/>
      <c r="L2" s="198"/>
      <c r="M2" s="198"/>
      <c r="N2" s="198"/>
      <c r="O2" s="198"/>
      <c r="P2" s="198"/>
      <c r="Q2" s="198"/>
      <c r="R2" s="198"/>
      <c r="S2" s="198"/>
      <c r="T2" s="198"/>
      <c r="U2" s="198"/>
      <c r="V2" s="198"/>
    </row>
    <row r="3" spans="1:22" ht="15" customHeight="1" x14ac:dyDescent="0.25">
      <c r="A3" s="199" t="s">
        <v>157</v>
      </c>
      <c r="B3" s="199"/>
      <c r="C3" s="199"/>
      <c r="D3" s="199"/>
      <c r="E3" s="199"/>
      <c r="F3" s="199"/>
      <c r="G3" s="199"/>
      <c r="H3" s="199"/>
      <c r="I3" s="199"/>
      <c r="J3" s="199"/>
      <c r="K3" s="199"/>
      <c r="L3" s="199"/>
      <c r="M3" s="199"/>
      <c r="N3" s="199"/>
      <c r="O3" s="199"/>
      <c r="P3" s="199"/>
      <c r="Q3" s="199"/>
      <c r="R3" s="199"/>
      <c r="S3" s="199"/>
      <c r="T3" s="199"/>
      <c r="U3" s="199"/>
      <c r="V3" s="199"/>
    </row>
    <row r="4" spans="1:22" x14ac:dyDescent="0.25">
      <c r="A4" s="199"/>
      <c r="B4" s="199"/>
      <c r="C4" s="199"/>
      <c r="D4" s="199"/>
      <c r="E4" s="199"/>
      <c r="F4" s="199"/>
      <c r="G4" s="199"/>
      <c r="H4" s="199"/>
      <c r="I4" s="199"/>
      <c r="J4" s="199"/>
      <c r="K4" s="199"/>
      <c r="L4" s="199"/>
      <c r="M4" s="199"/>
      <c r="N4" s="199"/>
      <c r="O4" s="199"/>
      <c r="P4" s="199"/>
      <c r="Q4" s="199"/>
      <c r="R4" s="199"/>
      <c r="S4" s="199"/>
      <c r="T4" s="199"/>
      <c r="U4" s="199"/>
      <c r="V4" s="199"/>
    </row>
    <row r="5" spans="1:22" s="103" customFormat="1" ht="29.25" customHeight="1" x14ac:dyDescent="0.25">
      <c r="A5" s="200" t="s">
        <v>128</v>
      </c>
      <c r="B5" s="201" t="s">
        <v>129</v>
      </c>
      <c r="C5" s="200" t="s">
        <v>130</v>
      </c>
      <c r="D5" s="194" t="s">
        <v>131</v>
      </c>
      <c r="E5" s="194"/>
      <c r="F5" s="202" t="s">
        <v>27</v>
      </c>
      <c r="G5" s="203"/>
      <c r="H5" s="204"/>
      <c r="I5" s="194" t="s">
        <v>39</v>
      </c>
      <c r="J5" s="194"/>
      <c r="K5" s="194" t="s">
        <v>40</v>
      </c>
      <c r="L5" s="194"/>
      <c r="M5" s="102" t="s">
        <v>132</v>
      </c>
      <c r="N5" s="102" t="s">
        <v>133</v>
      </c>
      <c r="O5" s="102" t="s">
        <v>134</v>
      </c>
      <c r="P5" s="102" t="s">
        <v>135</v>
      </c>
      <c r="Q5" s="102" t="s">
        <v>136</v>
      </c>
      <c r="R5" s="102" t="s">
        <v>137</v>
      </c>
      <c r="S5" s="102" t="s">
        <v>138</v>
      </c>
      <c r="T5" s="102" t="s">
        <v>139</v>
      </c>
      <c r="U5" s="102" t="s">
        <v>140</v>
      </c>
      <c r="V5" s="102" t="s">
        <v>141</v>
      </c>
    </row>
    <row r="6" spans="1:22" s="103" customFormat="1" ht="30" x14ac:dyDescent="0.25">
      <c r="A6" s="200"/>
      <c r="B6" s="201"/>
      <c r="C6" s="200"/>
      <c r="D6" s="104" t="s">
        <v>142</v>
      </c>
      <c r="E6" s="104" t="s">
        <v>155</v>
      </c>
      <c r="F6" s="104" t="s">
        <v>142</v>
      </c>
      <c r="G6" s="195" t="s">
        <v>156</v>
      </c>
      <c r="H6" s="196"/>
      <c r="I6" s="104" t="s">
        <v>144</v>
      </c>
      <c r="J6" s="104" t="s">
        <v>143</v>
      </c>
      <c r="K6" s="104" t="s">
        <v>144</v>
      </c>
      <c r="L6" s="104" t="s">
        <v>143</v>
      </c>
      <c r="M6" s="104"/>
      <c r="N6" s="102"/>
      <c r="O6" s="102"/>
      <c r="P6" s="102"/>
      <c r="Q6" s="102"/>
      <c r="R6" s="102"/>
      <c r="S6" s="102"/>
      <c r="T6" s="102"/>
      <c r="U6" s="102"/>
      <c r="V6" s="102"/>
    </row>
    <row r="7" spans="1:22" ht="15.75" x14ac:dyDescent="0.25">
      <c r="A7" s="105">
        <v>1</v>
      </c>
      <c r="B7" s="72" t="s">
        <v>74</v>
      </c>
      <c r="C7" s="106" t="s">
        <v>75</v>
      </c>
      <c r="D7" s="105">
        <v>2.5</v>
      </c>
      <c r="E7" s="107">
        <v>9</v>
      </c>
      <c r="F7" s="108">
        <v>3</v>
      </c>
      <c r="G7" s="192">
        <v>9</v>
      </c>
      <c r="H7" s="193"/>
      <c r="I7" s="105">
        <v>3</v>
      </c>
      <c r="J7" s="105">
        <v>5</v>
      </c>
      <c r="K7" s="105">
        <v>3.5</v>
      </c>
      <c r="L7" s="105">
        <v>4</v>
      </c>
      <c r="M7" s="105">
        <f>D7+E7</f>
        <v>11.5</v>
      </c>
      <c r="N7" s="105">
        <f>ROUND((M7/15)*100,1)</f>
        <v>76.7</v>
      </c>
      <c r="O7" s="105">
        <f>F7+G7</f>
        <v>12</v>
      </c>
      <c r="P7" s="105">
        <f>ROUND((O7/15)*100,1)</f>
        <v>80</v>
      </c>
      <c r="Q7" s="105">
        <f>I7+J7</f>
        <v>8</v>
      </c>
      <c r="R7" s="105">
        <f>(Q7/10)*100</f>
        <v>80</v>
      </c>
      <c r="S7" s="105">
        <f>K7+L7</f>
        <v>7.5</v>
      </c>
      <c r="T7" s="105">
        <f>(S7/10)*100</f>
        <v>75</v>
      </c>
      <c r="U7" s="105">
        <f>SUM(M7,O7,Q7,S7)</f>
        <v>39</v>
      </c>
      <c r="V7" s="105">
        <f>(U7/50)*100</f>
        <v>78</v>
      </c>
    </row>
    <row r="8" spans="1:22" ht="15.75" x14ac:dyDescent="0.25">
      <c r="A8" s="105">
        <v>2</v>
      </c>
      <c r="B8" s="72" t="s">
        <v>76</v>
      </c>
      <c r="C8" s="106" t="s">
        <v>77</v>
      </c>
      <c r="D8" s="105">
        <v>2</v>
      </c>
      <c r="E8" s="107">
        <v>9</v>
      </c>
      <c r="F8" s="108">
        <v>3</v>
      </c>
      <c r="G8" s="192">
        <v>9</v>
      </c>
      <c r="H8" s="193"/>
      <c r="I8" s="105">
        <v>3</v>
      </c>
      <c r="J8" s="105">
        <v>5</v>
      </c>
      <c r="K8" s="105">
        <v>3</v>
      </c>
      <c r="L8" s="105">
        <v>4</v>
      </c>
      <c r="M8" s="105">
        <f t="shared" ref="M8:M16" si="0">D8+E8</f>
        <v>11</v>
      </c>
      <c r="N8" s="105">
        <f t="shared" ref="N8:N16" si="1">ROUND((M8/15)*100,1)</f>
        <v>73.3</v>
      </c>
      <c r="O8" s="105">
        <f t="shared" ref="O8:O16" si="2">F8+G8</f>
        <v>12</v>
      </c>
      <c r="P8" s="105">
        <f t="shared" ref="P8:P16" si="3">ROUND((O8/15)*100,1)</f>
        <v>80</v>
      </c>
      <c r="Q8" s="105">
        <f t="shared" ref="Q8:Q16" si="4">I8+J8</f>
        <v>8</v>
      </c>
      <c r="R8" s="105">
        <f t="shared" ref="R8:R16" si="5">(Q8/10)*100</f>
        <v>80</v>
      </c>
      <c r="S8" s="105">
        <f t="shared" ref="S8:S15" si="6">K8+L8</f>
        <v>7</v>
      </c>
      <c r="T8" s="105">
        <f t="shared" ref="T8:T16" si="7">(S8/10)*100</f>
        <v>70</v>
      </c>
      <c r="U8" s="105">
        <f t="shared" ref="U8:U16" si="8">SUM(M8,O8,Q8,S8)</f>
        <v>38</v>
      </c>
      <c r="V8" s="105">
        <f t="shared" ref="V8:V16" si="9">(U8/50)*100</f>
        <v>76</v>
      </c>
    </row>
    <row r="9" spans="1:22" ht="15.75" x14ac:dyDescent="0.25">
      <c r="A9" s="105">
        <v>3</v>
      </c>
      <c r="B9" s="72" t="s">
        <v>78</v>
      </c>
      <c r="C9" s="106" t="s">
        <v>79</v>
      </c>
      <c r="D9" s="105">
        <v>3.5</v>
      </c>
      <c r="E9" s="107">
        <v>10</v>
      </c>
      <c r="F9" s="108">
        <v>4</v>
      </c>
      <c r="G9" s="192">
        <v>10</v>
      </c>
      <c r="H9" s="193"/>
      <c r="I9" s="105">
        <v>4</v>
      </c>
      <c r="J9" s="105">
        <v>5</v>
      </c>
      <c r="K9" s="105">
        <v>4.5</v>
      </c>
      <c r="L9" s="105">
        <v>5</v>
      </c>
      <c r="M9" s="105">
        <f t="shared" si="0"/>
        <v>13.5</v>
      </c>
      <c r="N9" s="105">
        <f t="shared" si="1"/>
        <v>90</v>
      </c>
      <c r="O9" s="105">
        <f t="shared" si="2"/>
        <v>14</v>
      </c>
      <c r="P9" s="105">
        <f t="shared" si="3"/>
        <v>93.3</v>
      </c>
      <c r="Q9" s="105">
        <f t="shared" si="4"/>
        <v>9</v>
      </c>
      <c r="R9" s="105">
        <f t="shared" si="5"/>
        <v>90</v>
      </c>
      <c r="S9" s="105">
        <f t="shared" si="6"/>
        <v>9.5</v>
      </c>
      <c r="T9" s="105">
        <f t="shared" si="7"/>
        <v>95</v>
      </c>
      <c r="U9" s="105">
        <f t="shared" si="8"/>
        <v>46</v>
      </c>
      <c r="V9" s="105">
        <f t="shared" si="9"/>
        <v>92</v>
      </c>
    </row>
    <row r="10" spans="1:22" ht="15.75" x14ac:dyDescent="0.25">
      <c r="A10" s="105">
        <v>4</v>
      </c>
      <c r="B10" s="72" t="s">
        <v>80</v>
      </c>
      <c r="C10" s="106" t="s">
        <v>81</v>
      </c>
      <c r="D10" s="105">
        <v>2.5</v>
      </c>
      <c r="E10" s="107">
        <v>9</v>
      </c>
      <c r="F10" s="108">
        <v>2</v>
      </c>
      <c r="G10" s="192">
        <v>9</v>
      </c>
      <c r="H10" s="193"/>
      <c r="I10" s="105">
        <v>2</v>
      </c>
      <c r="J10" s="105">
        <v>4</v>
      </c>
      <c r="K10" s="105">
        <v>2</v>
      </c>
      <c r="L10" s="105">
        <v>4</v>
      </c>
      <c r="M10" s="105">
        <f t="shared" si="0"/>
        <v>11.5</v>
      </c>
      <c r="N10" s="105">
        <f t="shared" si="1"/>
        <v>76.7</v>
      </c>
      <c r="O10" s="105">
        <f t="shared" si="2"/>
        <v>11</v>
      </c>
      <c r="P10" s="105">
        <f t="shared" si="3"/>
        <v>73.3</v>
      </c>
      <c r="Q10" s="105">
        <f t="shared" si="4"/>
        <v>6</v>
      </c>
      <c r="R10" s="105">
        <f t="shared" si="5"/>
        <v>60</v>
      </c>
      <c r="S10" s="105">
        <f t="shared" si="6"/>
        <v>6</v>
      </c>
      <c r="T10" s="105">
        <f t="shared" si="7"/>
        <v>60</v>
      </c>
      <c r="U10" s="105">
        <f t="shared" si="8"/>
        <v>34.5</v>
      </c>
      <c r="V10" s="105">
        <f t="shared" si="9"/>
        <v>69</v>
      </c>
    </row>
    <row r="11" spans="1:22" ht="15.75" x14ac:dyDescent="0.25">
      <c r="A11" s="105">
        <v>5</v>
      </c>
      <c r="B11" s="72" t="s">
        <v>82</v>
      </c>
      <c r="C11" s="106" t="s">
        <v>83</v>
      </c>
      <c r="D11" s="105">
        <v>2</v>
      </c>
      <c r="E11" s="107">
        <v>8</v>
      </c>
      <c r="F11" s="108">
        <v>1.5</v>
      </c>
      <c r="G11" s="192">
        <v>8</v>
      </c>
      <c r="H11" s="193"/>
      <c r="I11" s="105">
        <v>2</v>
      </c>
      <c r="J11" s="105">
        <v>3</v>
      </c>
      <c r="K11" s="105">
        <v>2</v>
      </c>
      <c r="L11" s="105">
        <v>4</v>
      </c>
      <c r="M11" s="105">
        <f t="shared" si="0"/>
        <v>10</v>
      </c>
      <c r="N11" s="105">
        <f t="shared" si="1"/>
        <v>66.7</v>
      </c>
      <c r="O11" s="105">
        <f t="shared" si="2"/>
        <v>9.5</v>
      </c>
      <c r="P11" s="105">
        <f t="shared" si="3"/>
        <v>63.3</v>
      </c>
      <c r="Q11" s="105">
        <f t="shared" si="4"/>
        <v>5</v>
      </c>
      <c r="R11" s="105">
        <f t="shared" si="5"/>
        <v>50</v>
      </c>
      <c r="S11" s="105">
        <f t="shared" si="6"/>
        <v>6</v>
      </c>
      <c r="T11" s="105">
        <f t="shared" si="7"/>
        <v>60</v>
      </c>
      <c r="U11" s="105">
        <f t="shared" si="8"/>
        <v>30.5</v>
      </c>
      <c r="V11" s="105">
        <f t="shared" si="9"/>
        <v>61</v>
      </c>
    </row>
    <row r="12" spans="1:22" ht="15.75" x14ac:dyDescent="0.25">
      <c r="A12" s="105">
        <v>6</v>
      </c>
      <c r="B12" s="72" t="s">
        <v>84</v>
      </c>
      <c r="C12" s="106" t="s">
        <v>85</v>
      </c>
      <c r="D12" s="105">
        <v>4</v>
      </c>
      <c r="E12" s="107">
        <v>10</v>
      </c>
      <c r="F12" s="108">
        <v>3.5</v>
      </c>
      <c r="G12" s="192">
        <v>10</v>
      </c>
      <c r="H12" s="193"/>
      <c r="I12" s="105">
        <v>3.5</v>
      </c>
      <c r="J12" s="105">
        <v>5</v>
      </c>
      <c r="K12" s="105">
        <v>4</v>
      </c>
      <c r="L12" s="105">
        <v>4</v>
      </c>
      <c r="M12" s="105">
        <f t="shared" si="0"/>
        <v>14</v>
      </c>
      <c r="N12" s="105">
        <f t="shared" si="1"/>
        <v>93.3</v>
      </c>
      <c r="O12" s="105">
        <f t="shared" si="2"/>
        <v>13.5</v>
      </c>
      <c r="P12" s="105">
        <f t="shared" si="3"/>
        <v>90</v>
      </c>
      <c r="Q12" s="105">
        <f t="shared" si="4"/>
        <v>8.5</v>
      </c>
      <c r="R12" s="105">
        <f t="shared" si="5"/>
        <v>85</v>
      </c>
      <c r="S12" s="105">
        <f t="shared" si="6"/>
        <v>8</v>
      </c>
      <c r="T12" s="105">
        <f t="shared" si="7"/>
        <v>80</v>
      </c>
      <c r="U12" s="105">
        <f t="shared" si="8"/>
        <v>44</v>
      </c>
      <c r="V12" s="105">
        <f t="shared" si="9"/>
        <v>88</v>
      </c>
    </row>
    <row r="13" spans="1:22" ht="31.5" x14ac:dyDescent="0.25">
      <c r="A13" s="105">
        <v>7</v>
      </c>
      <c r="B13" s="72" t="s">
        <v>86</v>
      </c>
      <c r="C13" s="109" t="s">
        <v>87</v>
      </c>
      <c r="D13" s="105">
        <v>2.5</v>
      </c>
      <c r="E13" s="107">
        <v>9</v>
      </c>
      <c r="F13" s="108">
        <v>3</v>
      </c>
      <c r="G13" s="192">
        <v>9</v>
      </c>
      <c r="H13" s="193"/>
      <c r="I13" s="105">
        <v>3</v>
      </c>
      <c r="J13" s="105">
        <v>4</v>
      </c>
      <c r="K13" s="105">
        <v>3</v>
      </c>
      <c r="L13" s="105">
        <v>4</v>
      </c>
      <c r="M13" s="105">
        <f t="shared" si="0"/>
        <v>11.5</v>
      </c>
      <c r="N13" s="105">
        <f t="shared" si="1"/>
        <v>76.7</v>
      </c>
      <c r="O13" s="105">
        <f t="shared" si="2"/>
        <v>12</v>
      </c>
      <c r="P13" s="105">
        <f t="shared" si="3"/>
        <v>80</v>
      </c>
      <c r="Q13" s="105">
        <f t="shared" si="4"/>
        <v>7</v>
      </c>
      <c r="R13" s="105">
        <f t="shared" si="5"/>
        <v>70</v>
      </c>
      <c r="S13" s="105">
        <f t="shared" si="6"/>
        <v>7</v>
      </c>
      <c r="T13" s="105">
        <f t="shared" si="7"/>
        <v>70</v>
      </c>
      <c r="U13" s="105">
        <f t="shared" si="8"/>
        <v>37.5</v>
      </c>
      <c r="V13" s="105">
        <f t="shared" si="9"/>
        <v>75</v>
      </c>
    </row>
    <row r="14" spans="1:22" ht="15.75" x14ac:dyDescent="0.25">
      <c r="A14" s="105">
        <v>8</v>
      </c>
      <c r="B14" s="72" t="s">
        <v>88</v>
      </c>
      <c r="C14" s="106" t="s">
        <v>89</v>
      </c>
      <c r="D14" s="105">
        <v>4</v>
      </c>
      <c r="E14" s="107">
        <v>10</v>
      </c>
      <c r="F14" s="108">
        <v>4.5</v>
      </c>
      <c r="G14" s="192">
        <v>10</v>
      </c>
      <c r="H14" s="193"/>
      <c r="I14" s="105">
        <v>4</v>
      </c>
      <c r="J14" s="105">
        <v>5</v>
      </c>
      <c r="K14" s="105">
        <v>4</v>
      </c>
      <c r="L14" s="105">
        <v>5</v>
      </c>
      <c r="M14" s="105">
        <f t="shared" si="0"/>
        <v>14</v>
      </c>
      <c r="N14" s="105">
        <f t="shared" si="1"/>
        <v>93.3</v>
      </c>
      <c r="O14" s="105">
        <f t="shared" si="2"/>
        <v>14.5</v>
      </c>
      <c r="P14" s="105">
        <f t="shared" si="3"/>
        <v>96.7</v>
      </c>
      <c r="Q14" s="105">
        <f t="shared" si="4"/>
        <v>9</v>
      </c>
      <c r="R14" s="105">
        <f t="shared" si="5"/>
        <v>90</v>
      </c>
      <c r="S14" s="105">
        <f t="shared" si="6"/>
        <v>9</v>
      </c>
      <c r="T14" s="105">
        <f t="shared" si="7"/>
        <v>90</v>
      </c>
      <c r="U14" s="105">
        <f t="shared" si="8"/>
        <v>46.5</v>
      </c>
      <c r="V14" s="105">
        <f t="shared" si="9"/>
        <v>93</v>
      </c>
    </row>
    <row r="15" spans="1:22" ht="15.75" x14ac:dyDescent="0.25">
      <c r="A15" s="105">
        <v>9</v>
      </c>
      <c r="B15" s="72" t="s">
        <v>90</v>
      </c>
      <c r="C15" s="106" t="s">
        <v>91</v>
      </c>
      <c r="D15" s="105">
        <v>3</v>
      </c>
      <c r="E15" s="107">
        <v>10</v>
      </c>
      <c r="F15" s="108">
        <v>3.5</v>
      </c>
      <c r="G15" s="192">
        <v>10</v>
      </c>
      <c r="H15" s="193"/>
      <c r="I15" s="105">
        <v>3.5</v>
      </c>
      <c r="J15" s="105">
        <v>5</v>
      </c>
      <c r="K15" s="105">
        <v>3</v>
      </c>
      <c r="L15" s="105">
        <v>5</v>
      </c>
      <c r="M15" s="105">
        <f t="shared" si="0"/>
        <v>13</v>
      </c>
      <c r="N15" s="105">
        <f t="shared" si="1"/>
        <v>86.7</v>
      </c>
      <c r="O15" s="105">
        <f t="shared" si="2"/>
        <v>13.5</v>
      </c>
      <c r="P15" s="105">
        <f t="shared" si="3"/>
        <v>90</v>
      </c>
      <c r="Q15" s="105">
        <f t="shared" si="4"/>
        <v>8.5</v>
      </c>
      <c r="R15" s="105">
        <f t="shared" si="5"/>
        <v>85</v>
      </c>
      <c r="S15" s="105">
        <f t="shared" si="6"/>
        <v>8</v>
      </c>
      <c r="T15" s="105">
        <f t="shared" si="7"/>
        <v>80</v>
      </c>
      <c r="U15" s="105">
        <f t="shared" si="8"/>
        <v>43</v>
      </c>
      <c r="V15" s="105">
        <f t="shared" si="9"/>
        <v>86</v>
      </c>
    </row>
    <row r="16" spans="1:22" ht="15.75" x14ac:dyDescent="0.25">
      <c r="A16" s="105">
        <v>10</v>
      </c>
      <c r="B16" s="72" t="s">
        <v>92</v>
      </c>
      <c r="C16" s="106" t="s">
        <v>93</v>
      </c>
      <c r="D16" s="105">
        <v>5</v>
      </c>
      <c r="E16" s="107">
        <v>10</v>
      </c>
      <c r="F16" s="108">
        <v>5</v>
      </c>
      <c r="G16" s="192">
        <v>10</v>
      </c>
      <c r="H16" s="193"/>
      <c r="I16" s="105">
        <v>5</v>
      </c>
      <c r="J16" s="105">
        <v>5</v>
      </c>
      <c r="K16" s="105">
        <v>5</v>
      </c>
      <c r="L16" s="105">
        <v>5</v>
      </c>
      <c r="M16" s="105">
        <f t="shared" si="0"/>
        <v>15</v>
      </c>
      <c r="N16" s="105">
        <f t="shared" si="1"/>
        <v>100</v>
      </c>
      <c r="O16" s="105">
        <f t="shared" si="2"/>
        <v>15</v>
      </c>
      <c r="P16" s="105">
        <f t="shared" si="3"/>
        <v>100</v>
      </c>
      <c r="Q16" s="105">
        <f t="shared" si="4"/>
        <v>10</v>
      </c>
      <c r="R16" s="105">
        <f t="shared" si="5"/>
        <v>100</v>
      </c>
      <c r="S16" s="105">
        <f>K16+L16</f>
        <v>10</v>
      </c>
      <c r="T16" s="105">
        <f t="shared" si="7"/>
        <v>100</v>
      </c>
      <c r="U16" s="105">
        <f t="shared" si="8"/>
        <v>50</v>
      </c>
      <c r="V16" s="105">
        <f t="shared" si="9"/>
        <v>100</v>
      </c>
    </row>
    <row r="17" spans="5:22" x14ac:dyDescent="0.25">
      <c r="E17" s="111"/>
      <c r="F17" s="111"/>
      <c r="M17" s="112" t="s">
        <v>145</v>
      </c>
      <c r="N17" s="112" t="s">
        <v>146</v>
      </c>
      <c r="O17" s="112" t="s">
        <v>147</v>
      </c>
      <c r="P17" s="112" t="s">
        <v>148</v>
      </c>
      <c r="Q17" s="112" t="s">
        <v>149</v>
      </c>
      <c r="R17" s="112" t="s">
        <v>150</v>
      </c>
      <c r="S17" s="112" t="s">
        <v>151</v>
      </c>
      <c r="T17" s="112" t="s">
        <v>152</v>
      </c>
      <c r="U17" s="112" t="s">
        <v>153</v>
      </c>
      <c r="V17" s="112" t="s">
        <v>154</v>
      </c>
    </row>
    <row r="18" spans="5:22" x14ac:dyDescent="0.25">
      <c r="E18" s="111"/>
      <c r="F18" s="111"/>
      <c r="M18" s="112">
        <f t="shared" ref="M18:V18" si="10">AVERAGE(M7:M16)</f>
        <v>12.5</v>
      </c>
      <c r="N18" s="112">
        <f t="shared" si="10"/>
        <v>83.34</v>
      </c>
      <c r="O18" s="112">
        <f t="shared" si="10"/>
        <v>12.7</v>
      </c>
      <c r="P18" s="112">
        <f t="shared" si="10"/>
        <v>84.660000000000011</v>
      </c>
      <c r="Q18" s="112">
        <f t="shared" si="10"/>
        <v>7.9</v>
      </c>
      <c r="R18" s="112">
        <f t="shared" si="10"/>
        <v>79</v>
      </c>
      <c r="S18" s="112">
        <f t="shared" si="10"/>
        <v>7.8</v>
      </c>
      <c r="T18" s="112">
        <f t="shared" si="10"/>
        <v>78</v>
      </c>
      <c r="U18" s="112">
        <f t="shared" si="10"/>
        <v>40.9</v>
      </c>
      <c r="V18" s="112">
        <f t="shared" si="10"/>
        <v>81.8</v>
      </c>
    </row>
    <row r="19" spans="5:22" x14ac:dyDescent="0.25">
      <c r="E19" s="111"/>
      <c r="F19" s="111"/>
    </row>
    <row r="20" spans="5:22" x14ac:dyDescent="0.25">
      <c r="E20" s="111"/>
      <c r="F20" s="111"/>
    </row>
    <row r="21" spans="5:22" x14ac:dyDescent="0.25">
      <c r="E21" s="111"/>
      <c r="F21" s="111"/>
    </row>
    <row r="22" spans="5:22" x14ac:dyDescent="0.25">
      <c r="E22" s="111"/>
      <c r="F22" s="111"/>
    </row>
    <row r="23" spans="5:22" x14ac:dyDescent="0.25">
      <c r="E23" s="111"/>
      <c r="F23" s="111"/>
    </row>
    <row r="24" spans="5:22" x14ac:dyDescent="0.25">
      <c r="E24" s="111"/>
      <c r="F24" s="111"/>
    </row>
    <row r="25" spans="5:22" x14ac:dyDescent="0.25">
      <c r="E25" s="111"/>
      <c r="F25" s="111"/>
    </row>
    <row r="26" spans="5:22" x14ac:dyDescent="0.25">
      <c r="E26" s="111"/>
      <c r="F26" s="111"/>
    </row>
    <row r="27" spans="5:22" x14ac:dyDescent="0.25">
      <c r="E27" s="111"/>
      <c r="F27" s="111"/>
    </row>
    <row r="28" spans="5:22" x14ac:dyDescent="0.25">
      <c r="E28" s="111"/>
      <c r="F28" s="111"/>
    </row>
    <row r="29" spans="5:22" x14ac:dyDescent="0.25">
      <c r="E29" s="111"/>
      <c r="F29" s="111"/>
    </row>
    <row r="30" spans="5:22" x14ac:dyDescent="0.25">
      <c r="E30" s="111"/>
      <c r="F30" s="111"/>
    </row>
    <row r="31" spans="5:22" x14ac:dyDescent="0.25">
      <c r="E31" s="111"/>
      <c r="F31" s="111"/>
    </row>
    <row r="32" spans="5:22" x14ac:dyDescent="0.25">
      <c r="E32" s="111"/>
      <c r="F32" s="111"/>
    </row>
    <row r="33" spans="5:15" x14ac:dyDescent="0.25">
      <c r="E33" s="111"/>
      <c r="F33" s="111"/>
    </row>
    <row r="34" spans="5:15" x14ac:dyDescent="0.25">
      <c r="E34" s="111"/>
      <c r="F34" s="111"/>
    </row>
    <row r="35" spans="5:15" x14ac:dyDescent="0.25">
      <c r="E35" s="111"/>
      <c r="F35" s="111"/>
    </row>
    <row r="36" spans="5:15" x14ac:dyDescent="0.25">
      <c r="E36" s="111"/>
      <c r="F36" s="111"/>
    </row>
    <row r="37" spans="5:15" x14ac:dyDescent="0.25">
      <c r="E37" s="111"/>
      <c r="F37" s="111"/>
    </row>
    <row r="38" spans="5:15" x14ac:dyDescent="0.25">
      <c r="E38" s="111"/>
      <c r="F38" s="111"/>
    </row>
    <row r="39" spans="5:15" x14ac:dyDescent="0.25">
      <c r="E39" s="111"/>
      <c r="F39" s="111"/>
    </row>
    <row r="40" spans="5:15" x14ac:dyDescent="0.25">
      <c r="E40" s="111"/>
      <c r="F40" s="111"/>
    </row>
    <row r="41" spans="5:15" x14ac:dyDescent="0.25">
      <c r="E41" s="111"/>
      <c r="F41" s="111"/>
    </row>
    <row r="42" spans="5:15" x14ac:dyDescent="0.25">
      <c r="E42" s="111"/>
      <c r="F42" s="111"/>
    </row>
    <row r="43" spans="5:15" x14ac:dyDescent="0.25">
      <c r="E43" s="111"/>
      <c r="F43" s="111"/>
    </row>
    <row r="44" spans="5:15" x14ac:dyDescent="0.25">
      <c r="E44" s="111"/>
      <c r="F44" s="111"/>
      <c r="L44" s="113"/>
      <c r="M44" s="113"/>
      <c r="N44" s="113"/>
      <c r="O44" s="113"/>
    </row>
    <row r="45" spans="5:15" x14ac:dyDescent="0.25">
      <c r="E45" s="111"/>
      <c r="F45" s="111"/>
    </row>
    <row r="46" spans="5:15" x14ac:dyDescent="0.25">
      <c r="E46" s="111"/>
      <c r="F46" s="111"/>
    </row>
    <row r="47" spans="5:15" x14ac:dyDescent="0.25">
      <c r="E47" s="111"/>
      <c r="F47" s="111"/>
    </row>
    <row r="48" spans="5:15" x14ac:dyDescent="0.25">
      <c r="E48" s="111"/>
      <c r="F48" s="111"/>
    </row>
    <row r="49" spans="5:6" x14ac:dyDescent="0.25">
      <c r="E49" s="111"/>
      <c r="F49" s="111"/>
    </row>
    <row r="50" spans="5:6" x14ac:dyDescent="0.25">
      <c r="E50" s="111"/>
      <c r="F50" s="111"/>
    </row>
    <row r="51" spans="5:6" x14ac:dyDescent="0.25">
      <c r="E51" s="111"/>
      <c r="F51" s="111"/>
    </row>
    <row r="52" spans="5:6" x14ac:dyDescent="0.25">
      <c r="E52" s="111"/>
      <c r="F52" s="111"/>
    </row>
    <row r="53" spans="5:6" x14ac:dyDescent="0.25">
      <c r="E53" s="111"/>
      <c r="F53" s="111"/>
    </row>
    <row r="54" spans="5:6" x14ac:dyDescent="0.25">
      <c r="E54" s="111"/>
      <c r="F54" s="111"/>
    </row>
    <row r="55" spans="5:6" x14ac:dyDescent="0.25">
      <c r="E55" s="111"/>
      <c r="F55" s="111"/>
    </row>
    <row r="56" spans="5:6" x14ac:dyDescent="0.25">
      <c r="E56" s="111"/>
      <c r="F56" s="111"/>
    </row>
    <row r="57" spans="5:6" x14ac:dyDescent="0.25">
      <c r="E57" s="111"/>
      <c r="F57" s="111"/>
    </row>
    <row r="58" spans="5:6" x14ac:dyDescent="0.25">
      <c r="E58" s="111"/>
      <c r="F58" s="111"/>
    </row>
    <row r="59" spans="5:6" x14ac:dyDescent="0.25">
      <c r="E59" s="111"/>
      <c r="F59" s="111"/>
    </row>
    <row r="60" spans="5:6" x14ac:dyDescent="0.25">
      <c r="E60" s="111"/>
      <c r="F60" s="111"/>
    </row>
    <row r="61" spans="5:6" x14ac:dyDescent="0.25">
      <c r="E61" s="111"/>
      <c r="F61" s="111"/>
    </row>
    <row r="62" spans="5:6" x14ac:dyDescent="0.25">
      <c r="E62" s="111"/>
      <c r="F62" s="111"/>
    </row>
    <row r="63" spans="5:6" x14ac:dyDescent="0.25">
      <c r="E63" s="111"/>
      <c r="F63" s="111"/>
    </row>
    <row r="64" spans="5:6" x14ac:dyDescent="0.25">
      <c r="E64" s="111"/>
      <c r="F64" s="111"/>
    </row>
    <row r="65" spans="5:6" x14ac:dyDescent="0.25">
      <c r="E65" s="111"/>
      <c r="F65" s="111"/>
    </row>
    <row r="66" spans="5:6" x14ac:dyDescent="0.25">
      <c r="E66" s="111"/>
      <c r="F66" s="111"/>
    </row>
    <row r="67" spans="5:6" x14ac:dyDescent="0.25">
      <c r="E67" s="111"/>
      <c r="F67" s="111"/>
    </row>
    <row r="68" spans="5:6" x14ac:dyDescent="0.25">
      <c r="E68" s="111"/>
      <c r="F68" s="111"/>
    </row>
    <row r="69" spans="5:6" x14ac:dyDescent="0.25">
      <c r="E69" s="111"/>
      <c r="F69" s="111"/>
    </row>
    <row r="70" spans="5:6" x14ac:dyDescent="0.25">
      <c r="E70" s="111"/>
      <c r="F70" s="111"/>
    </row>
    <row r="71" spans="5:6" x14ac:dyDescent="0.25">
      <c r="E71" s="111"/>
      <c r="F71" s="111"/>
    </row>
    <row r="72" spans="5:6" x14ac:dyDescent="0.25">
      <c r="E72" s="111"/>
      <c r="F72" s="111"/>
    </row>
    <row r="73" spans="5:6" x14ac:dyDescent="0.25">
      <c r="E73" s="111"/>
      <c r="F73" s="111"/>
    </row>
    <row r="74" spans="5:6" x14ac:dyDescent="0.25">
      <c r="E74" s="111"/>
      <c r="F74" s="111"/>
    </row>
    <row r="75" spans="5:6" x14ac:dyDescent="0.25">
      <c r="E75" s="111"/>
      <c r="F75" s="111"/>
    </row>
    <row r="76" spans="5:6" x14ac:dyDescent="0.25">
      <c r="E76" s="111"/>
      <c r="F76" s="111"/>
    </row>
    <row r="77" spans="5:6" x14ac:dyDescent="0.25">
      <c r="E77" s="111"/>
      <c r="F77" s="111"/>
    </row>
    <row r="78" spans="5:6" x14ac:dyDescent="0.25">
      <c r="E78" s="111"/>
      <c r="F78" s="111"/>
    </row>
    <row r="79" spans="5:6" x14ac:dyDescent="0.25">
      <c r="E79" s="111"/>
      <c r="F79" s="111"/>
    </row>
    <row r="80" spans="5:6" x14ac:dyDescent="0.25">
      <c r="E80" s="111"/>
      <c r="F80" s="111"/>
    </row>
    <row r="81" spans="5:6" x14ac:dyDescent="0.25">
      <c r="E81" s="111"/>
      <c r="F81" s="111"/>
    </row>
    <row r="82" spans="5:6" x14ac:dyDescent="0.25">
      <c r="E82" s="111"/>
      <c r="F82" s="111"/>
    </row>
    <row r="83" spans="5:6" x14ac:dyDescent="0.25">
      <c r="E83" s="111"/>
      <c r="F83" s="111"/>
    </row>
    <row r="84" spans="5:6" x14ac:dyDescent="0.25">
      <c r="E84" s="111"/>
      <c r="F84" s="111"/>
    </row>
    <row r="85" spans="5:6" x14ac:dyDescent="0.25">
      <c r="E85" s="111"/>
      <c r="F85" s="111"/>
    </row>
    <row r="86" spans="5:6" x14ac:dyDescent="0.25">
      <c r="E86" s="111"/>
      <c r="F86" s="111"/>
    </row>
    <row r="87" spans="5:6" x14ac:dyDescent="0.25">
      <c r="E87" s="111"/>
      <c r="F87" s="111"/>
    </row>
    <row r="88" spans="5:6" x14ac:dyDescent="0.25">
      <c r="E88" s="111"/>
      <c r="F88" s="111"/>
    </row>
    <row r="89" spans="5:6" x14ac:dyDescent="0.25">
      <c r="E89" s="111"/>
      <c r="F89" s="111"/>
    </row>
    <row r="90" spans="5:6" x14ac:dyDescent="0.25">
      <c r="E90" s="111"/>
      <c r="F90" s="111"/>
    </row>
    <row r="91" spans="5:6" x14ac:dyDescent="0.25">
      <c r="E91" s="111"/>
      <c r="F91" s="111"/>
    </row>
  </sheetData>
  <mergeCells count="21">
    <mergeCell ref="I5:J5"/>
    <mergeCell ref="K5:L5"/>
    <mergeCell ref="G6:H6"/>
    <mergeCell ref="G7:H7"/>
    <mergeCell ref="A1:V1"/>
    <mergeCell ref="A2:V2"/>
    <mergeCell ref="A3:V4"/>
    <mergeCell ref="A5:A6"/>
    <mergeCell ref="B5:B6"/>
    <mergeCell ref="C5:C6"/>
    <mergeCell ref="D5:E5"/>
    <mergeCell ref="F5:H5"/>
    <mergeCell ref="G13:H13"/>
    <mergeCell ref="G14:H14"/>
    <mergeCell ref="G15:H15"/>
    <mergeCell ref="G16:H16"/>
    <mergeCell ref="G8:H8"/>
    <mergeCell ref="G9:H9"/>
    <mergeCell ref="G10:H10"/>
    <mergeCell ref="G11:H11"/>
    <mergeCell ref="G12:H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course plan</vt:lpstr>
      <vt:lpstr>Rubrics</vt:lpstr>
      <vt:lpstr>CO-PO Matrix</vt:lpstr>
      <vt:lpstr>CO attainment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Bestin</dc:creator>
  <cp:lastModifiedBy>DELL</cp:lastModifiedBy>
  <cp:lastPrinted>2018-12-14T06:20:54Z</cp:lastPrinted>
  <dcterms:created xsi:type="dcterms:W3CDTF">2018-12-14T05:43:19Z</dcterms:created>
  <dcterms:modified xsi:type="dcterms:W3CDTF">2020-12-27T17:28:32Z</dcterms:modified>
</cp:coreProperties>
</file>